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<sst xmlns="http://schemas.openxmlformats.org/spreadsheetml/2006/main" count="41" uniqueCount="36">
  <si>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</si>
  <si>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</si>
  <si>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</si>
  <si>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</si>
  <si>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</si>
  <si>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</si>
  <si>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</si>
  <si>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</si>
  <si>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</si>
  <si>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</si>
  <si>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</si>
  <si>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</si>
  <si>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</si>
  <si>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</si>
  <si>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</si>
  <si>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</si>
  <si>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</si>
  <si>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</si>
  <si>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</si>
  <si>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</si>
  <si>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</si>
  <si>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</si>
  <si>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</si>
  <si>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</si>
  <si>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</si>
  <si>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</si>
  <si>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</si>
  <si>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</si>
  <si>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</si>
  <si>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</si>
  <si>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</si>
  <si>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</si>
  <si>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</si>
  <si>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01.12.2024 год</t>
  </si>
  <si>
    <t>Факт на    01.12.2023 тыс.руб.</t>
  </si>
  <si>
    <t>Факт на    01.12.2024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</si>
</sst>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8" xfId="0" applyFont="1" applyBorder="1"/>
    <xf numFmtId="0" fontId="4" fillId="0" borderId="13" xfId="0" applyFont="1" applyBorder="1"/>
    <xf numFmtId="0" fontId="4" fillId="0" borderId="19" xfId="0" applyFont="1" applyBorder="1"/>
    <xf numFmtId="0" fontId="0" fillId="2" borderId="0" xfId="0" applyFill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4" fillId="2" borderId="0" xfId="0" applyFont="1" applyFill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7" fillId="0" borderId="25" xfId="0" applyNumberFormat="1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4" fontId="4" fillId="2" borderId="3" xfId="0" applyNumberFormat="1" applyFont="1" applyFill="1" applyBorder="1"/>
    <xf numFmtId="165" fontId="2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165" fontId="1" fillId="2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workbookViewId="0">
      <selection activeCell="L23" sqref="L23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6" t="s">
        <v>5</v>
      </c>
      <c r="C1" s="56"/>
      <c r="D1" s="56"/>
      <c r="E1" s="56"/>
      <c r="F1" s="56"/>
      <c r="G1" s="56"/>
      <c r="H1" s="16"/>
    </row>
    <row r="2" spans="2:8">
      <c r="B2" s="56" t="s">
        <v>24</v>
      </c>
      <c r="C2" s="56"/>
      <c r="D2" s="56"/>
      <c r="E2" s="56"/>
      <c r="F2" s="56"/>
      <c r="G2" s="56"/>
      <c r="H2" s="56"/>
    </row>
    <row r="3" spans="2:8">
      <c r="B3" s="56" t="s">
        <v>33</v>
      </c>
      <c r="C3" s="56"/>
      <c r="D3" s="56"/>
      <c r="E3" s="56"/>
      <c r="F3" s="56"/>
      <c r="G3" s="56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7" t="s">
        <v>34</v>
      </c>
      <c r="E5" s="57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44896</v>
      </c>
      <c r="D6" s="58"/>
      <c r="E6" s="58"/>
      <c r="F6" s="13" t="s">
        <v>32</v>
      </c>
      <c r="G6" s="13" t="s">
        <v>30</v>
      </c>
      <c r="H6" s="18" t="s">
        <v>31</v>
      </c>
    </row>
    <row r="7" spans="2:8" ht="15.75" thickBot="1">
      <c r="B7" s="10"/>
      <c r="C7" s="14" t="s">
        <v>0</v>
      </c>
      <c r="D7" s="59"/>
      <c r="E7" s="59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64586.2</v>
      </c>
      <c r="D8" s="29">
        <v>72341.100000000006</v>
      </c>
      <c r="E8" s="29">
        <v>91366.7</v>
      </c>
      <c r="F8" s="15">
        <f>D8/C8*100</f>
        <v>112.00705413850018</v>
      </c>
      <c r="G8" s="15">
        <f>E8/D8*100</f>
        <v>126.2998489102322</v>
      </c>
      <c r="H8" s="15">
        <f>E8/C8*100</f>
        <v>141.46474014572772</v>
      </c>
    </row>
    <row r="9" spans="2:8" ht="24" customHeight="1">
      <c r="B9" s="1" t="s">
        <v>22</v>
      </c>
      <c r="C9" s="36">
        <v>16928.2</v>
      </c>
      <c r="D9" s="36">
        <v>17750.400000000001</v>
      </c>
      <c r="E9" s="36">
        <v>19183.099999999999</v>
      </c>
      <c r="F9" s="15">
        <f t="shared" ref="F9:F30" si="0">D9/C9*100</f>
        <v>104.85698420387284</v>
      </c>
      <c r="G9" s="15">
        <f t="shared" ref="G9:G30" si="1">E9/D9*100</f>
        <v>108.07136740580492</v>
      </c>
      <c r="H9" s="15">
        <f t="shared" ref="H9:H30" si="2">E9/C9*100</f>
        <v>113.32037664961423</v>
      </c>
    </row>
    <row r="10" spans="2:8" ht="38.25" customHeight="1">
      <c r="B10" s="23" t="s">
        <v>16</v>
      </c>
      <c r="C10" s="37">
        <v>4916.8999999999996</v>
      </c>
      <c r="D10" s="37">
        <v>4349.2</v>
      </c>
      <c r="E10" s="37">
        <v>8315.6</v>
      </c>
      <c r="F10" s="15">
        <f t="shared" si="0"/>
        <v>88.454107262706188</v>
      </c>
      <c r="G10" s="15">
        <f t="shared" si="1"/>
        <v>191.19838131150559</v>
      </c>
      <c r="H10" s="15">
        <f t="shared" si="2"/>
        <v>169.12282128983711</v>
      </c>
    </row>
    <row r="11" spans="2:8" ht="25.5">
      <c r="B11" s="22" t="s">
        <v>17</v>
      </c>
      <c r="C11" s="38">
        <v>-3.6</v>
      </c>
      <c r="D11" s="38">
        <v>-17.600000000000001</v>
      </c>
      <c r="E11" s="38">
        <v>6.3</v>
      </c>
      <c r="F11" s="15">
        <f t="shared" si="0"/>
        <v>488.88888888888891</v>
      </c>
      <c r="G11" s="15">
        <f t="shared" si="1"/>
        <v>-35.79545454545454</v>
      </c>
      <c r="H11" s="15">
        <f t="shared" si="2"/>
        <v>-175</v>
      </c>
    </row>
    <row r="12" spans="2:8">
      <c r="B12" s="4" t="s">
        <v>6</v>
      </c>
      <c r="C12" s="31">
        <v>498.3</v>
      </c>
      <c r="D12" s="31">
        <v>396</v>
      </c>
      <c r="E12" s="31">
        <v>312.5</v>
      </c>
      <c r="F12" s="15">
        <f t="shared" si="0"/>
        <v>79.47019867549669</v>
      </c>
      <c r="G12" s="15">
        <f t="shared" si="1"/>
        <v>78.914141414141412</v>
      </c>
      <c r="H12" s="15">
        <f t="shared" si="2"/>
        <v>62.713224964880588</v>
      </c>
    </row>
    <row r="13" spans="2:8" ht="23.25">
      <c r="B13" s="52" t="s">
        <v>23</v>
      </c>
      <c r="C13" s="38">
        <v>1366.9</v>
      </c>
      <c r="D13" s="38">
        <v>571.9</v>
      </c>
      <c r="E13" s="38">
        <v>2699.6</v>
      </c>
      <c r="F13" s="15">
        <f t="shared" si="0"/>
        <v>41.839198185675613</v>
      </c>
      <c r="G13" s="15">
        <f t="shared" si="1"/>
        <v>472.04056653261057</v>
      </c>
      <c r="H13" s="15">
        <f t="shared" si="2"/>
        <v>197.4979881483649</v>
      </c>
    </row>
    <row r="14" spans="2:8" ht="19.5" customHeight="1">
      <c r="B14" s="3" t="s">
        <v>14</v>
      </c>
      <c r="C14" s="31">
        <v>10071.5</v>
      </c>
      <c r="D14" s="31">
        <v>16795.599999999999</v>
      </c>
      <c r="E14" s="31">
        <v>14576.6</v>
      </c>
      <c r="F14" s="15">
        <f t="shared" si="0"/>
        <v>166.76363997418457</v>
      </c>
      <c r="G14" s="15">
        <f t="shared" si="1"/>
        <v>86.788206435018694</v>
      </c>
      <c r="H14" s="15">
        <f t="shared" si="2"/>
        <v>144.73117211934667</v>
      </c>
    </row>
    <row r="15" spans="2:8" ht="21.75" customHeight="1">
      <c r="B15" s="4" t="s">
        <v>7</v>
      </c>
      <c r="C15" s="31">
        <v>184.4</v>
      </c>
      <c r="D15" s="31">
        <v>166.9</v>
      </c>
      <c r="E15" s="31">
        <v>258</v>
      </c>
      <c r="F15" s="15">
        <f t="shared" si="0"/>
        <v>90.509761388286336</v>
      </c>
      <c r="G15" s="15">
        <f t="shared" si="1"/>
        <v>154.58358298382265</v>
      </c>
      <c r="H15" s="15">
        <f t="shared" si="2"/>
        <v>139.91323210412148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98548.799999999974</v>
      </c>
      <c r="D17" s="40">
        <f>SUM(D8:D16)</f>
        <v>112353.49999999997</v>
      </c>
      <c r="E17" s="40">
        <f>SUM(E8:E16)</f>
        <v>136718.39999999999</v>
      </c>
      <c r="F17" s="42">
        <f t="shared" si="0"/>
        <v>114.00798386180249</v>
      </c>
      <c r="G17" s="43">
        <f t="shared" si="1"/>
        <v>121.68592878726523</v>
      </c>
      <c r="H17" s="44">
        <f t="shared" si="2"/>
        <v>138.7316740538698</v>
      </c>
    </row>
    <row r="18" spans="2:8" ht="25.5">
      <c r="B18" s="26" t="s">
        <v>19</v>
      </c>
      <c r="C18" s="60">
        <v>0</v>
      </c>
      <c r="D18" s="55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9134.9</v>
      </c>
      <c r="D19" s="30">
        <v>8461.7000000000007</v>
      </c>
      <c r="E19" s="30">
        <v>6563</v>
      </c>
      <c r="F19" s="15">
        <f>D19/C19*100</f>
        <v>92.630461198261628</v>
      </c>
      <c r="G19" s="15">
        <f>E19/D19*100</f>
        <v>77.561246558020244</v>
      </c>
      <c r="H19" s="15">
        <f t="shared" si="2"/>
        <v>71.845340397814965</v>
      </c>
    </row>
    <row r="20" spans="2:8" ht="66" customHeight="1">
      <c r="B20" s="22" t="s">
        <v>29</v>
      </c>
      <c r="C20" s="30"/>
      <c r="D20" s="30"/>
      <c r="E20" s="30">
        <v>112.9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1">
        <v>846.7</v>
      </c>
      <c r="D21" s="31">
        <v>766.2</v>
      </c>
      <c r="E21" s="30">
        <v>1744.7</v>
      </c>
      <c r="F21" s="15">
        <f t="shared" ref="F21:F28" si="3">D21/C21*100</f>
        <v>90.492500295263966</v>
      </c>
      <c r="G21" s="15">
        <f t="shared" ref="G21:G27" si="4">E21/D21*100</f>
        <v>227.70817019055073</v>
      </c>
      <c r="H21" s="15">
        <f t="shared" si="2"/>
        <v>206.05881658202435</v>
      </c>
    </row>
    <row r="22" spans="2:8" ht="25.5">
      <c r="B22" s="28" t="s">
        <v>27</v>
      </c>
      <c r="C22" s="31">
        <v>0.4</v>
      </c>
      <c r="D22" s="29">
        <v>1.1000000000000001</v>
      </c>
      <c r="E22" s="31">
        <v>3.2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29">
        <v>8251.2999999999993</v>
      </c>
      <c r="D23" s="29">
        <v>2402.6999999999998</v>
      </c>
      <c r="E23" s="31">
        <v>7907</v>
      </c>
      <c r="F23" s="15">
        <f t="shared" si="3"/>
        <v>29.11904790760244</v>
      </c>
      <c r="G23" s="15">
        <f t="shared" si="4"/>
        <v>329.08810921047154</v>
      </c>
      <c r="H23" s="15">
        <f t="shared" si="2"/>
        <v>95.827324179220255</v>
      </c>
    </row>
    <row r="24" spans="2:8">
      <c r="B24" s="4" t="s">
        <v>15</v>
      </c>
      <c r="C24" s="29">
        <v>5475.3</v>
      </c>
      <c r="D24" s="29">
        <v>9786</v>
      </c>
      <c r="E24" s="29">
        <v>6394.6</v>
      </c>
      <c r="F24" s="15">
        <f t="shared" si="3"/>
        <v>178.72993260643253</v>
      </c>
      <c r="G24" s="15">
        <f t="shared" si="4"/>
        <v>65.344369507459646</v>
      </c>
      <c r="H24" s="15">
        <f t="shared" si="2"/>
        <v>116.78994758278085</v>
      </c>
    </row>
    <row r="25" spans="2:8" ht="39">
      <c r="B25" s="53" t="s">
        <v>25</v>
      </c>
      <c r="C25" s="29">
        <v>0</v>
      </c>
      <c r="D25" s="29">
        <v>0</v>
      </c>
      <c r="E25" s="29">
        <v>588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121.5</v>
      </c>
      <c r="D26" s="33">
        <v>736.3</v>
      </c>
      <c r="E26" s="29">
        <v>956.8</v>
      </c>
      <c r="F26" s="15">
        <f t="shared" si="3"/>
        <v>606.00823045267487</v>
      </c>
      <c r="G26" s="15">
        <f t="shared" si="4"/>
        <v>129.94703245959528</v>
      </c>
      <c r="H26" s="15">
        <f t="shared" si="2"/>
        <v>787.48971193415628</v>
      </c>
    </row>
    <row r="27" spans="2:8">
      <c r="B27" s="4" t="s">
        <v>13</v>
      </c>
      <c r="C27" s="33">
        <v>658.7</v>
      </c>
      <c r="D27" s="29">
        <v>2157.5</v>
      </c>
      <c r="E27" s="29">
        <v>2774.1</v>
      </c>
      <c r="F27" s="15">
        <f t="shared" si="3"/>
        <v>327.53909215120689</v>
      </c>
      <c r="G27" s="15">
        <f t="shared" si="4"/>
        <v>128.57937427578213</v>
      </c>
      <c r="H27" s="15">
        <f t="shared" si="2"/>
        <v>421.14771519659928</v>
      </c>
    </row>
    <row r="28" spans="2:8" ht="15.75" thickBot="1">
      <c r="B28" s="2" t="s">
        <v>10</v>
      </c>
      <c r="C28" s="33">
        <v>2049.5</v>
      </c>
      <c r="D28" s="33">
        <v>237.9</v>
      </c>
      <c r="E28" s="33">
        <v>1659.6</v>
      </c>
      <c r="F28" s="15">
        <f t="shared" si="3"/>
        <v>11.60770919736521</v>
      </c>
      <c r="G28" s="15">
        <f>E28/D28*100</f>
        <v>697.60403530895326</v>
      </c>
      <c r="H28" s="15">
        <f t="shared" si="2"/>
        <v>80.97584776774822</v>
      </c>
    </row>
    <row r="29" spans="2:8">
      <c r="B29" s="5" t="s">
        <v>11</v>
      </c>
      <c r="C29" s="34">
        <f>SUM(C18:C28)</f>
        <v>26538.3</v>
      </c>
      <c r="D29" s="45">
        <f>SUM(D18:D28)</f>
        <v>24549.4</v>
      </c>
      <c r="E29" s="45">
        <f>SUM(E18:E28)</f>
        <v>28703.899999999998</v>
      </c>
      <c r="F29" s="47">
        <f t="shared" si="0"/>
        <v>92.505548584498641</v>
      </c>
      <c r="G29" s="48">
        <f t="shared" si="1"/>
        <v>116.92302052188646</v>
      </c>
      <c r="H29" s="49">
        <f t="shared" si="2"/>
        <v>108.16028155533699</v>
      </c>
    </row>
    <row r="30" spans="2:8" ht="15.75" thickBot="1">
      <c r="B30" s="6" t="s">
        <v>12</v>
      </c>
      <c r="C30" s="35">
        <f>C17+C29</f>
        <v>125087.09999999998</v>
      </c>
      <c r="D30" s="46">
        <f>D17+D29</f>
        <v>136902.89999999997</v>
      </c>
      <c r="E30" s="46">
        <f>E17+E29</f>
        <v>165422.29999999999</v>
      </c>
      <c r="F30" s="50">
        <f t="shared" si="0"/>
        <v>109.44605798679478</v>
      </c>
      <c r="G30" s="21">
        <f t="shared" si="1"/>
        <v>120.83184505222317</v>
      </c>
      <c r="H30" s="51">
        <f t="shared" si="2"/>
        <v>132.24569120237021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2024-12-05T08:10:54Z</dcterms:modified>
</cp:coreProperties>
</file>