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<sst xmlns="http://schemas.openxmlformats.org/spreadsheetml/2006/main" count="41" uniqueCount="36">
  <si>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</si>
  <si>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</si>
  <si>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</si>
  <si>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</si>
  <si>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</si>
  <si>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</si>
  <si>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</si>
  <si>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</si>
  <si>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</si>
  <si>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</si>
  <si>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</si>
  <si>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</si>
  <si>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</si>
  <si>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</si>
  <si>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</si>
  <si>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</si>
  <si>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</si>
  <si>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</si>
  <si>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</si>
  <si>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</si>
  <si>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</si>
  <si>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</si>
  <si>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</si>
  <si>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</si>
  <si>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</si>
  <si>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</si>
  <si>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</si>
  <si>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</si>
  <si>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</si>
  <si>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</si>
  <si>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2024/2023.г</t>
  </si>
  <si>
    <t>2025/2024г.г</t>
  </si>
  <si>
    <t>2025/2023г.г</t>
  </si>
  <si>
    <t>Заринского района на 01.02.2025 год</t>
  </si>
  <si>
    <t>Факт на    01.02.2025 тыс.руб.</t>
  </si>
  <si>
    <t>Факт на    01.02.2024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</si>
</sst>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165" fontId="1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11" workbookViewId="0">
      <selection activeCell="M21" sqref="M21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6" t="s">
        <v>5</v>
      </c>
      <c r="C1" s="56"/>
      <c r="D1" s="56"/>
      <c r="E1" s="56"/>
      <c r="F1" s="56"/>
      <c r="G1" s="56"/>
      <c r="H1" s="16"/>
    </row>
    <row r="2" spans="2:8">
      <c r="B2" s="56" t="s">
        <v>24</v>
      </c>
      <c r="C2" s="56"/>
      <c r="D2" s="56"/>
      <c r="E2" s="56"/>
      <c r="F2" s="56"/>
      <c r="G2" s="56"/>
      <c r="H2" s="56"/>
    </row>
    <row r="3" spans="2:8">
      <c r="B3" s="56" t="s">
        <v>33</v>
      </c>
      <c r="C3" s="56"/>
      <c r="D3" s="56"/>
      <c r="E3" s="56"/>
      <c r="F3" s="56"/>
      <c r="G3" s="56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7" t="s">
        <v>35</v>
      </c>
      <c r="E5" s="57" t="s">
        <v>34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44958</v>
      </c>
      <c r="D6" s="58"/>
      <c r="E6" s="58"/>
      <c r="F6" s="13" t="s">
        <v>30</v>
      </c>
      <c r="G6" s="13" t="s">
        <v>31</v>
      </c>
      <c r="H6" s="18" t="s">
        <v>32</v>
      </c>
    </row>
    <row r="7" spans="2:8" ht="15.75" thickBot="1">
      <c r="B7" s="10"/>
      <c r="C7" s="14" t="s">
        <v>0</v>
      </c>
      <c r="D7" s="59"/>
      <c r="E7" s="59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6385.6</v>
      </c>
      <c r="D8" s="29">
        <v>3807.8</v>
      </c>
      <c r="E8" s="29">
        <v>5579.9</v>
      </c>
      <c r="F8" s="15">
        <f>D8/C8*100</f>
        <v>59.631044850914563</v>
      </c>
      <c r="G8" s="15">
        <f>E8/D8*100</f>
        <v>146.53868375439885</v>
      </c>
      <c r="H8" s="15">
        <f>E8/C8*100</f>
        <v>87.382548233525426</v>
      </c>
    </row>
    <row r="9" spans="2:8" ht="24" customHeight="1">
      <c r="B9" s="1" t="s">
        <v>22</v>
      </c>
      <c r="C9" s="36">
        <v>725.6</v>
      </c>
      <c r="D9" s="36">
        <v>1693.5</v>
      </c>
      <c r="E9" s="36">
        <v>1683.1</v>
      </c>
      <c r="F9" s="15">
        <f t="shared" ref="F9:F30" si="0">D9/C9*100</f>
        <v>233.39305402425578</v>
      </c>
      <c r="G9" s="15">
        <f t="shared" ref="G9:G30" si="1">E9/D9*100</f>
        <v>99.385887215825207</v>
      </c>
      <c r="H9" s="15">
        <f t="shared" ref="H9:H30" si="2">E9/C9*100</f>
        <v>231.95975744211682</v>
      </c>
    </row>
    <row r="10" spans="2:8" ht="38.25" customHeight="1">
      <c r="B10" s="23" t="s">
        <v>16</v>
      </c>
      <c r="C10" s="37">
        <v>365.2</v>
      </c>
      <c r="D10" s="37">
        <v>-228.8</v>
      </c>
      <c r="E10" s="37">
        <v>58.2</v>
      </c>
      <c r="F10" s="15">
        <f t="shared" si="0"/>
        <v>-62.650602409638559</v>
      </c>
      <c r="G10" s="15">
        <f t="shared" si="1"/>
        <v>-25.437062937062937</v>
      </c>
      <c r="H10" s="15">
        <f t="shared" si="2"/>
        <v>15.936473165388829</v>
      </c>
    </row>
    <row r="11" spans="2:8" ht="25.5">
      <c r="B11" s="22" t="s">
        <v>17</v>
      </c>
      <c r="C11" s="38">
        <v>1.7</v>
      </c>
      <c r="D11" s="38">
        <v>0</v>
      </c>
      <c r="E11" s="38">
        <v>0</v>
      </c>
      <c r="F11" s="15">
        <f t="shared" si="0"/>
        <v>0</v>
      </c>
      <c r="G11" s="15" t="e">
        <f t="shared" si="1"/>
        <v>#DIV/0!</v>
      </c>
      <c r="H11" s="15">
        <f t="shared" si="2"/>
        <v>0</v>
      </c>
    </row>
    <row r="12" spans="2:8">
      <c r="B12" s="4" t="s">
        <v>6</v>
      </c>
      <c r="C12" s="31">
        <v>0.1</v>
      </c>
      <c r="D12" s="31">
        <v>0</v>
      </c>
      <c r="E12" s="31">
        <v>0</v>
      </c>
      <c r="F12" s="15">
        <f t="shared" si="0"/>
        <v>0</v>
      </c>
      <c r="G12" s="15" t="e">
        <f t="shared" si="1"/>
        <v>#DIV/0!</v>
      </c>
      <c r="H12" s="15">
        <f t="shared" si="2"/>
        <v>0</v>
      </c>
    </row>
    <row r="13" spans="2:8" ht="23.25">
      <c r="B13" s="52" t="s">
        <v>23</v>
      </c>
      <c r="C13" s="38">
        <v>12.1</v>
      </c>
      <c r="D13" s="38">
        <v>1217.5</v>
      </c>
      <c r="E13" s="38">
        <v>1995.1</v>
      </c>
      <c r="F13" s="15">
        <f t="shared" si="0"/>
        <v>10061.98347107438</v>
      </c>
      <c r="G13" s="15">
        <f t="shared" si="1"/>
        <v>163.86858316221767</v>
      </c>
      <c r="H13" s="15">
        <f t="shared" si="2"/>
        <v>16488.429752066117</v>
      </c>
    </row>
    <row r="14" spans="2:8" ht="19.5" customHeight="1">
      <c r="B14" s="3" t="s">
        <v>14</v>
      </c>
      <c r="C14" s="31">
        <v>1348.6</v>
      </c>
      <c r="D14" s="31">
        <v>29.6</v>
      </c>
      <c r="E14" s="31">
        <v>385.7</v>
      </c>
      <c r="F14" s="15">
        <f t="shared" si="0"/>
        <v>2.1948687527806614</v>
      </c>
      <c r="G14" s="15">
        <f t="shared" si="1"/>
        <v>1303.0405405405406</v>
      </c>
      <c r="H14" s="15">
        <f t="shared" si="2"/>
        <v>28.600029660388554</v>
      </c>
    </row>
    <row r="15" spans="2:8" ht="21.75" customHeight="1">
      <c r="B15" s="4" t="s">
        <v>7</v>
      </c>
      <c r="C15" s="31">
        <v>8.8000000000000007</v>
      </c>
      <c r="D15" s="31">
        <v>13.2</v>
      </c>
      <c r="E15" s="31">
        <v>42</v>
      </c>
      <c r="F15" s="15">
        <f t="shared" si="0"/>
        <v>149.99999999999997</v>
      </c>
      <c r="G15" s="15">
        <f t="shared" si="1"/>
        <v>318.18181818181819</v>
      </c>
      <c r="H15" s="15">
        <f t="shared" si="2"/>
        <v>477.27272727272725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8847.7000000000007</v>
      </c>
      <c r="D17" s="40">
        <f>SUM(D8:D16)</f>
        <v>6532.8</v>
      </c>
      <c r="E17" s="40">
        <f>SUM(E8:E16)</f>
        <v>9744</v>
      </c>
      <c r="F17" s="42">
        <f t="shared" si="0"/>
        <v>73.836138205409313</v>
      </c>
      <c r="G17" s="43">
        <f t="shared" si="1"/>
        <v>149.15503306392358</v>
      </c>
      <c r="H17" s="44">
        <f t="shared" si="2"/>
        <v>110.13031635340258</v>
      </c>
    </row>
    <row r="18" spans="2:8" ht="25.5">
      <c r="B18" s="26" t="s">
        <v>19</v>
      </c>
      <c r="C18" s="55">
        <v>0</v>
      </c>
      <c r="D18" s="55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348.2</v>
      </c>
      <c r="D19" s="30">
        <v>238.6</v>
      </c>
      <c r="E19" s="30">
        <v>199.5</v>
      </c>
      <c r="F19" s="15">
        <f>D19/C19*100</f>
        <v>68.523836875358995</v>
      </c>
      <c r="G19" s="15">
        <f>E19/D19*100</f>
        <v>83.612740989103102</v>
      </c>
      <c r="H19" s="15">
        <f t="shared" si="2"/>
        <v>57.294658242389431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0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78.900000000000006</v>
      </c>
      <c r="D21" s="30">
        <v>117.1</v>
      </c>
      <c r="E21" s="30">
        <v>32.200000000000003</v>
      </c>
      <c r="F21" s="15">
        <f t="shared" ref="F21:F28" si="3">D21/C21*100</f>
        <v>148.41571609632445</v>
      </c>
      <c r="G21" s="15">
        <f t="shared" ref="G21:G27" si="4">E21/D21*100</f>
        <v>27.497865072587537</v>
      </c>
      <c r="H21" s="15">
        <f t="shared" si="2"/>
        <v>40.811153358681878</v>
      </c>
    </row>
    <row r="22" spans="2:8" ht="25.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5.0999999999999996</v>
      </c>
      <c r="D23" s="31">
        <v>127.1</v>
      </c>
      <c r="E23" s="31">
        <v>47</v>
      </c>
      <c r="F23" s="15">
        <f t="shared" si="3"/>
        <v>2492.1568627450979</v>
      </c>
      <c r="G23" s="15">
        <f t="shared" si="4"/>
        <v>36.978756884343042</v>
      </c>
      <c r="H23" s="15">
        <f t="shared" si="2"/>
        <v>921.56862745098044</v>
      </c>
    </row>
    <row r="24" spans="2:8">
      <c r="B24" s="4" t="s">
        <v>15</v>
      </c>
      <c r="C24" s="29">
        <v>652.1</v>
      </c>
      <c r="D24" s="29">
        <v>487.1</v>
      </c>
      <c r="E24" s="29">
        <v>495.2</v>
      </c>
      <c r="F24" s="15">
        <f t="shared" si="3"/>
        <v>74.69713234166538</v>
      </c>
      <c r="G24" s="15">
        <f t="shared" si="4"/>
        <v>101.6629028946828</v>
      </c>
      <c r="H24" s="15">
        <f t="shared" si="2"/>
        <v>75.93927311761999</v>
      </c>
    </row>
    <row r="25" spans="2:8" ht="39">
      <c r="B25" s="53" t="s">
        <v>25</v>
      </c>
      <c r="C25" s="29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34.9</v>
      </c>
      <c r="D26" s="29">
        <v>2.5</v>
      </c>
      <c r="E26" s="29">
        <v>0</v>
      </c>
      <c r="F26" s="15">
        <f t="shared" si="3"/>
        <v>7.1633237822349578</v>
      </c>
      <c r="G26" s="15">
        <f t="shared" si="4"/>
        <v>0</v>
      </c>
      <c r="H26" s="15">
        <f t="shared" si="2"/>
        <v>0</v>
      </c>
    </row>
    <row r="27" spans="2:8">
      <c r="B27" s="4" t="s">
        <v>13</v>
      </c>
      <c r="C27" s="29">
        <v>0.7</v>
      </c>
      <c r="D27" s="29">
        <v>8.1999999999999993</v>
      </c>
      <c r="E27" s="29">
        <v>1045.9000000000001</v>
      </c>
      <c r="F27" s="15">
        <f t="shared" si="3"/>
        <v>1171.4285714285713</v>
      </c>
      <c r="G27" s="15">
        <f t="shared" si="4"/>
        <v>12754.878048780491</v>
      </c>
      <c r="H27" s="15">
        <f t="shared" si="2"/>
        <v>149414.28571428574</v>
      </c>
    </row>
    <row r="28" spans="2:8" ht="15.75" thickBot="1">
      <c r="B28" s="2" t="s">
        <v>10</v>
      </c>
      <c r="C28" s="33">
        <v>-3.2</v>
      </c>
      <c r="D28" s="33">
        <v>3.8</v>
      </c>
      <c r="E28" s="33">
        <v>0</v>
      </c>
      <c r="F28" s="15">
        <f t="shared" si="3"/>
        <v>-118.74999999999997</v>
      </c>
      <c r="G28" s="15">
        <f>E28/D28*100</f>
        <v>0</v>
      </c>
      <c r="H28" s="15">
        <f t="shared" si="2"/>
        <v>0</v>
      </c>
    </row>
    <row r="29" spans="2:8">
      <c r="B29" s="5" t="s">
        <v>11</v>
      </c>
      <c r="C29" s="34">
        <f>SUM(C18:C28)</f>
        <v>1116.7000000000003</v>
      </c>
      <c r="D29" s="45">
        <f>SUM(D18:D28)</f>
        <v>984.4</v>
      </c>
      <c r="E29" s="45">
        <f>SUM(E18:E28)</f>
        <v>1819.8000000000002</v>
      </c>
      <c r="F29" s="47">
        <f t="shared" si="0"/>
        <v>88.152592459926552</v>
      </c>
      <c r="G29" s="48">
        <f t="shared" si="1"/>
        <v>184.86387647297849</v>
      </c>
      <c r="H29" s="49">
        <f t="shared" si="2"/>
        <v>162.96229963284677</v>
      </c>
    </row>
    <row r="30" spans="2:8" ht="15.75" thickBot="1">
      <c r="B30" s="6" t="s">
        <v>12</v>
      </c>
      <c r="C30" s="35">
        <f>C17+C29</f>
        <v>9964.4000000000015</v>
      </c>
      <c r="D30" s="46">
        <f>D17+D29</f>
        <v>7517.2</v>
      </c>
      <c r="E30" s="46">
        <f>E17+E29</f>
        <v>11563.8</v>
      </c>
      <c r="F30" s="50">
        <f t="shared" si="0"/>
        <v>75.440568423587962</v>
      </c>
      <c r="G30" s="21">
        <f t="shared" si="1"/>
        <v>153.83121374980044</v>
      </c>
      <c r="H30" s="51">
        <f t="shared" si="2"/>
        <v>116.05114206575406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2025-02-06T08:46:21Z</dcterms:modified>
</cp:coreProperties>
</file>