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H26" i="1"/>
  <c r="H27"/>
  <c r="H28"/>
  <c r="F21"/>
  <c r="F23"/>
  <c r="F24"/>
  <c r="F26"/>
  <c r="F27"/>
  <c r="F28"/>
  <c r="F19"/>
  <c r="G28"/>
  <c r="G21"/>
  <c r="G23"/>
  <c r="G24"/>
  <c r="G26"/>
  <c r="G27"/>
  <c r="G19"/>
  <c r="G9" l="1"/>
  <c r="G10"/>
  <c r="G11"/>
  <c r="G12"/>
  <c r="G13"/>
  <c r="G14"/>
  <c r="G15"/>
  <c r="H21"/>
  <c r="D17"/>
  <c r="H13" l="1"/>
  <c r="F13"/>
  <c r="D29" l="1"/>
  <c r="C29"/>
  <c r="C17"/>
  <c r="C30" l="1"/>
  <c r="D30"/>
  <c r="F12"/>
  <c r="H12"/>
  <c r="H19"/>
  <c r="H23"/>
  <c r="H24"/>
  <c r="H14"/>
  <c r="H15"/>
  <c r="F14"/>
  <c r="F15"/>
  <c r="E29" l="1"/>
  <c r="E17"/>
  <c r="H9"/>
  <c r="H10"/>
  <c r="H11"/>
  <c r="F9"/>
  <c r="F10"/>
  <c r="F11"/>
  <c r="H8"/>
  <c r="G8"/>
  <c r="F8"/>
  <c r="E30" l="1"/>
  <c r="G29" l="1"/>
  <c r="G17"/>
  <c r="H29"/>
  <c r="F29" l="1"/>
  <c r="G30"/>
  <c r="H17" l="1"/>
  <c r="F17"/>
  <c r="H30" l="1"/>
  <c r="F30"/>
</calcChain>
</file>

<file path=xl/sharedStrings.xml><?xml version="1.0" encoding="utf-8"?>
<sst xmlns="http://schemas.openxmlformats.org/spreadsheetml/2006/main" count="41" uniqueCount="36">
  <si>
    <t>тыс.руб.</t>
  </si>
  <si>
    <t>Динамика,</t>
  </si>
  <si>
    <t>%</t>
  </si>
  <si>
    <t>Наименование дохода</t>
  </si>
  <si>
    <t>Налог на доходы физических лиц</t>
  </si>
  <si>
    <t>АНАЛИЗ</t>
  </si>
  <si>
    <t>Единый сельскохозяйственный налог</t>
  </si>
  <si>
    <t>Государственная пошлина</t>
  </si>
  <si>
    <t>Итого налоговых доходов</t>
  </si>
  <si>
    <t>Продажа земельных участков</t>
  </si>
  <si>
    <t>Прочие неналоговые доходы</t>
  </si>
  <si>
    <t>Итого неналоговых доходов</t>
  </si>
  <si>
    <t>Всего собственных доходов</t>
  </si>
  <si>
    <t>Штрафы, санкции, возмещение ущерба</t>
  </si>
  <si>
    <t>Налог на добычу полезных ископаемых</t>
  </si>
  <si>
    <t>Доходы от оказания платных услуг</t>
  </si>
  <si>
    <t>Единый налог, взимаемый в связи с применением упрощенной системы налогообложения</t>
  </si>
  <si>
    <t>Единый налог на вмененный доход для отдельных видов деятельности</t>
  </si>
  <si>
    <t>Задолженность по отмененным налогам и сборам</t>
  </si>
  <si>
    <t>Проценты, полученные от предоставления бюджетных кредитов</t>
  </si>
  <si>
    <t>Прочие поступления от использования имущества, находящегося в государственной и муниципальной собственности</t>
  </si>
  <si>
    <t>Плата за негативное воздействие на окружающую среду</t>
  </si>
  <si>
    <t>Акцизы</t>
  </si>
  <si>
    <t>Налог, взимаемый в связи с применением патентной системы налогообложения</t>
  </si>
  <si>
    <t>поступления собственных доходов в районный бюджет</t>
  </si>
  <si>
    <t>Доходы от реализации имущества, находящегося в собственности муниципальных районов</t>
  </si>
  <si>
    <t>Факт на</t>
  </si>
  <si>
    <t>Платежи от государственных и муниципальных унитарных предприятий</t>
  </si>
  <si>
    <r>
      <t>Арендная плата за земли, находящиеся в государственной собственности</t>
    </r>
    <r>
      <rPr>
        <b/>
        <sz val="10"/>
        <color theme="1"/>
        <rFont val="Calibri"/>
        <family val="2"/>
        <charset val="204"/>
        <scheme val="minor"/>
      </rPr>
      <t xml:space="preserve"> до разграничения</t>
    </r>
    <r>
      <rPr>
        <sz val="10"/>
        <color theme="1"/>
        <rFont val="Calibri"/>
        <family val="2"/>
        <scheme val="minor"/>
      </rPr>
      <t xml:space="preserve"> государственной собственности на землю и поступления от продажи права на заключение договоров аренды указанных земельных участков</t>
    </r>
  </si>
  <si>
    <r>
      <t xml:space="preserve">Арендная плата за земли </t>
    </r>
    <r>
      <rPr>
        <b/>
        <sz val="10"/>
        <color theme="1"/>
        <rFont val="Calibri"/>
        <family val="2"/>
        <charset val="204"/>
        <scheme val="minor"/>
      </rPr>
      <t>после разгранечения</t>
    </r>
  </si>
  <si>
    <t>2024/2023.г</t>
  </si>
  <si>
    <t>2025/2024г.г</t>
  </si>
  <si>
    <t>2025/2023г.г</t>
  </si>
  <si>
    <t>Заринского района на 01.03.2025 год</t>
  </si>
  <si>
    <t>Факт на    01.03.2024 тыс.руб.</t>
  </si>
  <si>
    <t>Факт на    01.03.2025 тыс.руб.</t>
  </si>
</sst>
</file>

<file path=xl/styles.xml><?xml version="1.0" encoding="utf-8"?>
<styleSheet xmlns="http://schemas.openxmlformats.org/spreadsheetml/2006/main">
  <numFmts count="3">
    <numFmt numFmtId="164" formatCode="0.0"/>
    <numFmt numFmtId="165" formatCode="#,##0.0"/>
    <numFmt numFmtId="166" formatCode="&quot;&quot;###,##0.00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8"/>
      <color indexed="8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4" fillId="0" borderId="4" xfId="0" applyFont="1" applyBorder="1" applyAlignment="1">
      <alignment horizontal="left"/>
    </xf>
    <xf numFmtId="0" fontId="4" fillId="0" borderId="2" xfId="0" applyFont="1" applyFill="1" applyBorder="1" applyAlignment="1">
      <alignment horizontal="left"/>
    </xf>
    <xf numFmtId="0" fontId="4" fillId="0" borderId="4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left"/>
    </xf>
    <xf numFmtId="0" fontId="3" fillId="0" borderId="14" xfId="0" applyFont="1" applyFill="1" applyBorder="1" applyAlignment="1">
      <alignment horizontal="left"/>
    </xf>
    <xf numFmtId="0" fontId="3" fillId="0" borderId="15" xfId="0" applyFont="1" applyFill="1" applyBorder="1" applyAlignment="1">
      <alignment horizontal="left"/>
    </xf>
    <xf numFmtId="0" fontId="3" fillId="0" borderId="5" xfId="0" applyFont="1" applyFill="1" applyBorder="1" applyAlignment="1">
      <alignment horizontal="left"/>
    </xf>
    <xf numFmtId="0" fontId="3" fillId="0" borderId="8" xfId="0" applyFont="1" applyBorder="1"/>
    <xf numFmtId="0" fontId="3" fillId="0" borderId="13" xfId="0" applyFont="1" applyBorder="1"/>
    <xf numFmtId="0" fontId="3" fillId="0" borderId="19" xfId="0" applyFont="1" applyBorder="1"/>
    <xf numFmtId="0" fontId="0" fillId="2" borderId="0" xfId="0" applyFill="1"/>
    <xf numFmtId="0" fontId="3" fillId="2" borderId="16" xfId="0" applyFont="1" applyFill="1" applyBorder="1"/>
    <xf numFmtId="0" fontId="3" fillId="2" borderId="3" xfId="0" applyFont="1" applyFill="1" applyBorder="1"/>
    <xf numFmtId="0" fontId="3" fillId="2" borderId="20" xfId="0" applyFont="1" applyFill="1" applyBorder="1"/>
    <xf numFmtId="164" fontId="0" fillId="2" borderId="4" xfId="0" applyNumberFormat="1" applyFill="1" applyBorder="1" applyAlignment="1">
      <alignment horizontal="center"/>
    </xf>
    <xf numFmtId="0" fontId="3" fillId="2" borderId="0" xfId="0" applyFont="1" applyFill="1"/>
    <xf numFmtId="0" fontId="3" fillId="2" borderId="17" xfId="0" applyFont="1" applyFill="1" applyBorder="1"/>
    <xf numFmtId="0" fontId="3" fillId="2" borderId="18" xfId="0" applyFont="1" applyFill="1" applyBorder="1"/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164" fontId="0" fillId="2" borderId="20" xfId="0" applyNumberFormat="1" applyFill="1" applyBorder="1" applyAlignment="1">
      <alignment horizontal="center"/>
    </xf>
    <xf numFmtId="0" fontId="4" fillId="0" borderId="4" xfId="0" applyFont="1" applyFill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4" fillId="0" borderId="3" xfId="0" applyFont="1" applyFill="1" applyBorder="1" applyAlignment="1">
      <alignment vertical="top" wrapText="1"/>
    </xf>
    <xf numFmtId="0" fontId="4" fillId="0" borderId="1" xfId="0" applyFont="1" applyFill="1" applyBorder="1" applyAlignment="1">
      <alignment vertical="top" wrapText="1"/>
    </xf>
    <xf numFmtId="0" fontId="5" fillId="0" borderId="10" xfId="0" applyFont="1" applyFill="1" applyBorder="1" applyAlignment="1">
      <alignment vertical="top" wrapText="1"/>
    </xf>
    <xf numFmtId="0" fontId="4" fillId="0" borderId="1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vertical="center" wrapText="1"/>
    </xf>
    <xf numFmtId="165" fontId="0" fillId="2" borderId="4" xfId="0" applyNumberFormat="1" applyFill="1" applyBorder="1" applyAlignment="1">
      <alignment horizontal="center"/>
    </xf>
    <xf numFmtId="165" fontId="0" fillId="2" borderId="1" xfId="0" applyNumberFormat="1" applyFont="1" applyFill="1" applyBorder="1" applyAlignment="1">
      <alignment horizontal="center"/>
    </xf>
    <xf numFmtId="165" fontId="0" fillId="2" borderId="4" xfId="0" applyNumberFormat="1" applyFont="1" applyFill="1" applyBorder="1" applyAlignment="1">
      <alignment horizontal="center"/>
    </xf>
    <xf numFmtId="165" fontId="3" fillId="2" borderId="6" xfId="0" applyNumberFormat="1" applyFont="1" applyFill="1" applyBorder="1" applyAlignment="1">
      <alignment horizontal="center"/>
    </xf>
    <xf numFmtId="165" fontId="0" fillId="2" borderId="2" xfId="0" applyNumberFormat="1" applyFill="1" applyBorder="1" applyAlignment="1">
      <alignment horizontal="center"/>
    </xf>
    <xf numFmtId="165" fontId="3" fillId="2" borderId="9" xfId="0" applyNumberFormat="1" applyFont="1" applyFill="1" applyBorder="1" applyAlignment="1">
      <alignment horizontal="center"/>
    </xf>
    <xf numFmtId="165" fontId="3" fillId="2" borderId="12" xfId="0" applyNumberFormat="1" applyFont="1" applyFill="1" applyBorder="1" applyAlignment="1">
      <alignment horizontal="center"/>
    </xf>
    <xf numFmtId="165" fontId="0" fillId="2" borderId="22" xfId="0" applyNumberFormat="1" applyFill="1" applyBorder="1" applyAlignment="1">
      <alignment horizontal="center"/>
    </xf>
    <xf numFmtId="165" fontId="0" fillId="2" borderId="23" xfId="0" applyNumberFormat="1" applyFont="1" applyFill="1" applyBorder="1" applyAlignment="1">
      <alignment horizontal="center"/>
    </xf>
    <xf numFmtId="165" fontId="0" fillId="2" borderId="22" xfId="0" applyNumberFormat="1" applyFont="1" applyFill="1" applyBorder="1" applyAlignment="1">
      <alignment horizontal="center"/>
    </xf>
    <xf numFmtId="165" fontId="2" fillId="2" borderId="10" xfId="0" applyNumberFormat="1" applyFont="1" applyFill="1" applyBorder="1" applyAlignment="1">
      <alignment horizontal="center" vertical="center"/>
    </xf>
    <xf numFmtId="165" fontId="3" fillId="2" borderId="24" xfId="0" applyNumberFormat="1" applyFont="1" applyFill="1" applyBorder="1" applyAlignment="1">
      <alignment horizontal="center"/>
    </xf>
    <xf numFmtId="164" fontId="0" fillId="2" borderId="3" xfId="0" applyNumberFormat="1" applyFill="1" applyBorder="1" applyAlignment="1">
      <alignment horizontal="center"/>
    </xf>
    <xf numFmtId="164" fontId="0" fillId="2" borderId="5" xfId="0" applyNumberFormat="1" applyFill="1" applyBorder="1" applyAlignment="1">
      <alignment horizontal="center"/>
    </xf>
    <xf numFmtId="164" fontId="0" fillId="2" borderId="6" xfId="0" applyNumberFormat="1" applyFill="1" applyBorder="1" applyAlignment="1">
      <alignment horizontal="center"/>
    </xf>
    <xf numFmtId="164" fontId="0" fillId="2" borderId="7" xfId="0" applyNumberFormat="1" applyFill="1" applyBorder="1" applyAlignment="1">
      <alignment horizontal="center"/>
    </xf>
    <xf numFmtId="165" fontId="3" fillId="2" borderId="14" xfId="0" applyNumberFormat="1" applyFont="1" applyFill="1" applyBorder="1" applyAlignment="1">
      <alignment horizontal="center"/>
    </xf>
    <xf numFmtId="165" fontId="3" fillId="2" borderId="15" xfId="0" applyNumberFormat="1" applyFont="1" applyFill="1" applyBorder="1" applyAlignment="1">
      <alignment horizontal="center"/>
    </xf>
    <xf numFmtId="164" fontId="0" fillId="2" borderId="9" xfId="0" applyNumberFormat="1" applyFill="1" applyBorder="1" applyAlignment="1">
      <alignment horizontal="center"/>
    </xf>
    <xf numFmtId="164" fontId="0" fillId="2" borderId="10" xfId="0" applyNumberFormat="1" applyFill="1" applyBorder="1" applyAlignment="1">
      <alignment horizontal="center"/>
    </xf>
    <xf numFmtId="164" fontId="0" fillId="2" borderId="11" xfId="0" applyNumberFormat="1" applyFill="1" applyBorder="1" applyAlignment="1">
      <alignment horizontal="center"/>
    </xf>
    <xf numFmtId="164" fontId="0" fillId="2" borderId="19" xfId="0" applyNumberFormat="1" applyFill="1" applyBorder="1" applyAlignment="1">
      <alignment horizontal="center"/>
    </xf>
    <xf numFmtId="164" fontId="0" fillId="2" borderId="21" xfId="0" applyNumberFormat="1" applyFill="1" applyBorder="1" applyAlignment="1">
      <alignment horizontal="center"/>
    </xf>
    <xf numFmtId="166" fontId="6" fillId="0" borderId="25" xfId="0" applyNumberFormat="1" applyFont="1" applyBorder="1" applyAlignment="1">
      <alignment horizontal="left" wrapText="1"/>
    </xf>
    <xf numFmtId="0" fontId="4" fillId="0" borderId="1" xfId="0" applyFont="1" applyFill="1" applyBorder="1" applyAlignment="1">
      <alignment horizontal="left" wrapText="1"/>
    </xf>
    <xf numFmtId="14" fontId="3" fillId="2" borderId="3" xfId="0" applyNumberFormat="1" applyFont="1" applyFill="1" applyBorder="1"/>
    <xf numFmtId="0" fontId="3" fillId="0" borderId="0" xfId="0" applyFont="1" applyAlignment="1">
      <alignment horizontal="center"/>
    </xf>
    <xf numFmtId="0" fontId="3" fillId="2" borderId="16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3" fillId="2" borderId="20" xfId="0" applyFont="1" applyFill="1" applyBorder="1" applyAlignment="1">
      <alignment horizontal="center" wrapText="1"/>
    </xf>
    <xf numFmtId="165" fontId="1" fillId="2" borderId="10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H30"/>
  <sheetViews>
    <sheetView tabSelected="1" topLeftCell="A11" workbookViewId="0">
      <selection activeCell="E29" sqref="E29"/>
    </sheetView>
  </sheetViews>
  <sheetFormatPr defaultRowHeight="15"/>
  <cols>
    <col min="2" max="2" width="35.140625" customWidth="1"/>
    <col min="3" max="3" width="10.140625" style="11" customWidth="1"/>
    <col min="4" max="5" width="10.28515625" style="11" customWidth="1"/>
    <col min="6" max="6" width="13.140625" style="11" customWidth="1"/>
    <col min="7" max="7" width="12.140625" style="11" customWidth="1"/>
    <col min="8" max="8" width="11.5703125" style="11" customWidth="1"/>
  </cols>
  <sheetData>
    <row r="1" spans="2:8">
      <c r="B1" s="55" t="s">
        <v>5</v>
      </c>
      <c r="C1" s="55"/>
      <c r="D1" s="55"/>
      <c r="E1" s="55"/>
      <c r="F1" s="55"/>
      <c r="G1" s="55"/>
      <c r="H1" s="16"/>
    </row>
    <row r="2" spans="2:8">
      <c r="B2" s="55" t="s">
        <v>24</v>
      </c>
      <c r="C2" s="55"/>
      <c r="D2" s="55"/>
      <c r="E2" s="55"/>
      <c r="F2" s="55"/>
      <c r="G2" s="55"/>
      <c r="H2" s="55"/>
    </row>
    <row r="3" spans="2:8">
      <c r="B3" s="55" t="s">
        <v>33</v>
      </c>
      <c r="C3" s="55"/>
      <c r="D3" s="55"/>
      <c r="E3" s="55"/>
      <c r="F3" s="55"/>
      <c r="G3" s="55"/>
      <c r="H3" s="16"/>
    </row>
    <row r="4" spans="2:8" ht="15.75" thickBot="1">
      <c r="H4" s="11" t="s">
        <v>0</v>
      </c>
    </row>
    <row r="5" spans="2:8">
      <c r="B5" s="8"/>
      <c r="C5" s="12" t="s">
        <v>26</v>
      </c>
      <c r="D5" s="56" t="s">
        <v>34</v>
      </c>
      <c r="E5" s="56" t="s">
        <v>35</v>
      </c>
      <c r="F5" s="12" t="s">
        <v>1</v>
      </c>
      <c r="G5" s="12" t="s">
        <v>1</v>
      </c>
      <c r="H5" s="17" t="s">
        <v>1</v>
      </c>
    </row>
    <row r="6" spans="2:8">
      <c r="B6" s="9" t="s">
        <v>3</v>
      </c>
      <c r="C6" s="54">
        <v>44986</v>
      </c>
      <c r="D6" s="57"/>
      <c r="E6" s="57"/>
      <c r="F6" s="13" t="s">
        <v>30</v>
      </c>
      <c r="G6" s="13" t="s">
        <v>31</v>
      </c>
      <c r="H6" s="18" t="s">
        <v>32</v>
      </c>
    </row>
    <row r="7" spans="2:8" ht="15.75" thickBot="1">
      <c r="B7" s="10"/>
      <c r="C7" s="14" t="s">
        <v>0</v>
      </c>
      <c r="D7" s="58"/>
      <c r="E7" s="58"/>
      <c r="F7" s="19" t="s">
        <v>2</v>
      </c>
      <c r="G7" s="19" t="s">
        <v>2</v>
      </c>
      <c r="H7" s="20" t="s">
        <v>2</v>
      </c>
    </row>
    <row r="8" spans="2:8" ht="24" customHeight="1">
      <c r="B8" s="1" t="s">
        <v>4</v>
      </c>
      <c r="C8" s="29">
        <v>5817</v>
      </c>
      <c r="D8" s="29">
        <v>11379.4</v>
      </c>
      <c r="E8" s="29">
        <v>15559.7</v>
      </c>
      <c r="F8" s="15">
        <f>D8/C8*100</f>
        <v>195.62317345710846</v>
      </c>
      <c r="G8" s="15">
        <f>E8/D8*100</f>
        <v>136.7356802643373</v>
      </c>
      <c r="H8" s="15">
        <f>E8/C8*100</f>
        <v>267.48667698126184</v>
      </c>
    </row>
    <row r="9" spans="2:8" ht="24" customHeight="1">
      <c r="B9" s="1" t="s">
        <v>22</v>
      </c>
      <c r="C9" s="36">
        <v>2146.8000000000002</v>
      </c>
      <c r="D9" s="36">
        <v>3393.6</v>
      </c>
      <c r="E9" s="36">
        <v>2002.5</v>
      </c>
      <c r="F9" s="15">
        <f t="shared" ref="F9:F30" si="0">D9/C9*100</f>
        <v>158.07713806595862</v>
      </c>
      <c r="G9" s="15">
        <f t="shared" ref="G9:G30" si="1">E9/D9*100</f>
        <v>59.008132956152757</v>
      </c>
      <c r="H9" s="15">
        <f t="shared" ref="H9:H30" si="2">E9/C9*100</f>
        <v>93.27836780324202</v>
      </c>
    </row>
    <row r="10" spans="2:8" ht="38.25" customHeight="1">
      <c r="B10" s="23" t="s">
        <v>16</v>
      </c>
      <c r="C10" s="37">
        <v>-630</v>
      </c>
      <c r="D10" s="37">
        <v>-351.2</v>
      </c>
      <c r="E10" s="37">
        <v>75.5</v>
      </c>
      <c r="F10" s="15">
        <f t="shared" si="0"/>
        <v>55.746031746031747</v>
      </c>
      <c r="G10" s="15">
        <f t="shared" si="1"/>
        <v>-21.497722095671982</v>
      </c>
      <c r="H10" s="15">
        <f t="shared" si="2"/>
        <v>-11.984126984126984</v>
      </c>
    </row>
    <row r="11" spans="2:8" ht="25.5">
      <c r="B11" s="22" t="s">
        <v>17</v>
      </c>
      <c r="C11" s="38">
        <v>-19.2</v>
      </c>
      <c r="D11" s="38">
        <v>0</v>
      </c>
      <c r="E11" s="38">
        <v>0</v>
      </c>
      <c r="F11" s="15">
        <f t="shared" si="0"/>
        <v>0</v>
      </c>
      <c r="G11" s="15" t="e">
        <f t="shared" si="1"/>
        <v>#DIV/0!</v>
      </c>
      <c r="H11" s="15">
        <f t="shared" si="2"/>
        <v>0</v>
      </c>
    </row>
    <row r="12" spans="2:8">
      <c r="B12" s="4" t="s">
        <v>6</v>
      </c>
      <c r="C12" s="31">
        <v>0.1</v>
      </c>
      <c r="D12" s="31">
        <v>0</v>
      </c>
      <c r="E12" s="31">
        <v>0</v>
      </c>
      <c r="F12" s="15">
        <f t="shared" si="0"/>
        <v>0</v>
      </c>
      <c r="G12" s="15" t="e">
        <f t="shared" si="1"/>
        <v>#DIV/0!</v>
      </c>
      <c r="H12" s="15">
        <f t="shared" si="2"/>
        <v>0</v>
      </c>
    </row>
    <row r="13" spans="2:8" ht="23.25">
      <c r="B13" s="52" t="s">
        <v>23</v>
      </c>
      <c r="C13" s="38">
        <v>-298.39999999999998</v>
      </c>
      <c r="D13" s="38">
        <v>1177.5999999999999</v>
      </c>
      <c r="E13" s="38">
        <v>2082.1999999999998</v>
      </c>
      <c r="F13" s="15">
        <f t="shared" si="0"/>
        <v>-394.63806970509381</v>
      </c>
      <c r="G13" s="15">
        <f t="shared" si="1"/>
        <v>176.81725543478262</v>
      </c>
      <c r="H13" s="15">
        <f t="shared" si="2"/>
        <v>-697.78820375335113</v>
      </c>
    </row>
    <row r="14" spans="2:8" ht="19.5" customHeight="1">
      <c r="B14" s="3" t="s">
        <v>14</v>
      </c>
      <c r="C14" s="31">
        <v>1142</v>
      </c>
      <c r="D14" s="31">
        <v>1953.2</v>
      </c>
      <c r="E14" s="31">
        <v>1511.2</v>
      </c>
      <c r="F14" s="15">
        <f t="shared" si="0"/>
        <v>171.03327495621716</v>
      </c>
      <c r="G14" s="15">
        <f t="shared" si="1"/>
        <v>77.370468973991407</v>
      </c>
      <c r="H14" s="15">
        <f t="shared" si="2"/>
        <v>132.32924693520141</v>
      </c>
    </row>
    <row r="15" spans="2:8" ht="21.75" customHeight="1">
      <c r="B15" s="4" t="s">
        <v>7</v>
      </c>
      <c r="C15" s="31">
        <v>25.7</v>
      </c>
      <c r="D15" s="31">
        <v>29</v>
      </c>
      <c r="E15" s="31">
        <v>82.9</v>
      </c>
      <c r="F15" s="15">
        <f t="shared" si="0"/>
        <v>112.84046692607004</v>
      </c>
      <c r="G15" s="15">
        <f t="shared" si="1"/>
        <v>285.86206896551727</v>
      </c>
      <c r="H15" s="15">
        <f t="shared" si="2"/>
        <v>322.56809338521407</v>
      </c>
    </row>
    <row r="16" spans="2:8" ht="27" customHeight="1" thickBot="1">
      <c r="B16" s="24" t="s">
        <v>18</v>
      </c>
      <c r="C16" s="30">
        <v>0</v>
      </c>
      <c r="D16" s="30">
        <v>0</v>
      </c>
      <c r="E16" s="30">
        <v>0</v>
      </c>
      <c r="F16" s="41">
        <v>0</v>
      </c>
      <c r="G16" s="41">
        <v>0</v>
      </c>
      <c r="H16" s="41">
        <v>0</v>
      </c>
    </row>
    <row r="17" spans="2:8" ht="15.75" thickBot="1">
      <c r="B17" s="7" t="s">
        <v>8</v>
      </c>
      <c r="C17" s="32">
        <f>SUM(C8:C16)</f>
        <v>8184.0000000000009</v>
      </c>
      <c r="D17" s="40">
        <f>SUM(D8:D16)</f>
        <v>17581.599999999999</v>
      </c>
      <c r="E17" s="40">
        <f>SUM(E8:E16)</f>
        <v>21314.000000000004</v>
      </c>
      <c r="F17" s="42">
        <f t="shared" si="0"/>
        <v>214.82893450635382</v>
      </c>
      <c r="G17" s="43">
        <f t="shared" si="1"/>
        <v>121.22901214906496</v>
      </c>
      <c r="H17" s="44">
        <f t="shared" si="2"/>
        <v>260.43499511241447</v>
      </c>
    </row>
    <row r="18" spans="2:8" ht="25.5">
      <c r="B18" s="26" t="s">
        <v>19</v>
      </c>
      <c r="C18" s="59">
        <v>0</v>
      </c>
      <c r="D18" s="59">
        <v>0</v>
      </c>
      <c r="E18" s="39">
        <v>0</v>
      </c>
      <c r="F18" s="15">
        <v>0</v>
      </c>
      <c r="G18" s="15">
        <v>0</v>
      </c>
      <c r="H18" s="15">
        <v>0</v>
      </c>
    </row>
    <row r="19" spans="2:8" ht="66" customHeight="1">
      <c r="B19" s="22" t="s">
        <v>28</v>
      </c>
      <c r="C19" s="30">
        <v>588</v>
      </c>
      <c r="D19" s="30">
        <v>334.7</v>
      </c>
      <c r="E19" s="30">
        <v>468.7</v>
      </c>
      <c r="F19" s="15">
        <f>D19/C19*100</f>
        <v>56.92176870748299</v>
      </c>
      <c r="G19" s="15">
        <f>E19/D19*100</f>
        <v>140.03585300268898</v>
      </c>
      <c r="H19" s="15">
        <f t="shared" si="2"/>
        <v>79.710884353741491</v>
      </c>
    </row>
    <row r="20" spans="2:8" ht="66" customHeight="1">
      <c r="B20" s="22" t="s">
        <v>29</v>
      </c>
      <c r="C20" s="30">
        <v>0</v>
      </c>
      <c r="D20" s="30">
        <v>0</v>
      </c>
      <c r="E20" s="30">
        <v>0</v>
      </c>
      <c r="F20" s="15">
        <v>0</v>
      </c>
      <c r="G20" s="15">
        <v>0</v>
      </c>
      <c r="H20" s="15">
        <v>0</v>
      </c>
    </row>
    <row r="21" spans="2:8" ht="51">
      <c r="B21" s="27" t="s">
        <v>20</v>
      </c>
      <c r="C21" s="30">
        <v>144.9</v>
      </c>
      <c r="D21" s="30">
        <v>221.3</v>
      </c>
      <c r="E21" s="30">
        <v>52.8</v>
      </c>
      <c r="F21" s="15">
        <f t="shared" ref="F21:F28" si="3">D21/C21*100</f>
        <v>152.72601794340926</v>
      </c>
      <c r="G21" s="15">
        <f t="shared" ref="G21:G27" si="4">E21/D21*100</f>
        <v>23.859014911884319</v>
      </c>
      <c r="H21" s="15">
        <f t="shared" si="2"/>
        <v>36.43892339544513</v>
      </c>
    </row>
    <row r="22" spans="2:8" ht="25.5">
      <c r="B22" s="28" t="s">
        <v>27</v>
      </c>
      <c r="C22" s="31">
        <v>0</v>
      </c>
      <c r="D22" s="31">
        <v>0</v>
      </c>
      <c r="E22" s="31">
        <v>0</v>
      </c>
      <c r="F22" s="15">
        <v>0</v>
      </c>
      <c r="G22" s="15">
        <v>0</v>
      </c>
      <c r="H22" s="15">
        <v>0</v>
      </c>
    </row>
    <row r="23" spans="2:8" ht="25.5">
      <c r="B23" s="28" t="s">
        <v>21</v>
      </c>
      <c r="C23" s="31">
        <v>1993.7</v>
      </c>
      <c r="D23" s="31">
        <v>1989.8</v>
      </c>
      <c r="E23" s="31">
        <v>1933.2</v>
      </c>
      <c r="F23" s="15">
        <f t="shared" si="3"/>
        <v>99.804383808998338</v>
      </c>
      <c r="G23" s="15">
        <f t="shared" si="4"/>
        <v>97.155493014373306</v>
      </c>
      <c r="H23" s="15">
        <f t="shared" si="2"/>
        <v>96.9654411395897</v>
      </c>
    </row>
    <row r="24" spans="2:8">
      <c r="B24" s="4" t="s">
        <v>15</v>
      </c>
      <c r="C24" s="29">
        <v>1336.9</v>
      </c>
      <c r="D24" s="29">
        <v>1181.8</v>
      </c>
      <c r="E24" s="29">
        <v>1131.8</v>
      </c>
      <c r="F24" s="15">
        <f t="shared" si="3"/>
        <v>88.398533921759281</v>
      </c>
      <c r="G24" s="15">
        <f t="shared" si="4"/>
        <v>95.769165679471996</v>
      </c>
      <c r="H24" s="15">
        <f t="shared" si="2"/>
        <v>84.658538409753902</v>
      </c>
    </row>
    <row r="25" spans="2:8" ht="39">
      <c r="B25" s="53" t="s">
        <v>25</v>
      </c>
      <c r="C25" s="29">
        <v>0</v>
      </c>
      <c r="D25" s="29">
        <v>0</v>
      </c>
      <c r="E25" s="29">
        <v>0</v>
      </c>
      <c r="F25" s="15">
        <v>0</v>
      </c>
      <c r="G25" s="15">
        <v>0</v>
      </c>
      <c r="H25" s="15">
        <v>0</v>
      </c>
    </row>
    <row r="26" spans="2:8">
      <c r="B26" s="25" t="s">
        <v>9</v>
      </c>
      <c r="C26" s="29">
        <v>74.8</v>
      </c>
      <c r="D26" s="29">
        <v>2.5</v>
      </c>
      <c r="E26" s="29">
        <v>84.8</v>
      </c>
      <c r="F26" s="15">
        <f t="shared" si="3"/>
        <v>3.3422459893048129</v>
      </c>
      <c r="G26" s="15">
        <f t="shared" si="4"/>
        <v>3392</v>
      </c>
      <c r="H26" s="15">
        <f t="shared" si="2"/>
        <v>113.36898395721926</v>
      </c>
    </row>
    <row r="27" spans="2:8">
      <c r="B27" s="4" t="s">
        <v>13</v>
      </c>
      <c r="C27" s="29">
        <v>6.5</v>
      </c>
      <c r="D27" s="29">
        <v>53.5</v>
      </c>
      <c r="E27" s="29">
        <v>2245.6</v>
      </c>
      <c r="F27" s="15">
        <f t="shared" si="3"/>
        <v>823.07692307692298</v>
      </c>
      <c r="G27" s="15">
        <f t="shared" si="4"/>
        <v>4197.3831775700928</v>
      </c>
      <c r="H27" s="15">
        <f t="shared" si="2"/>
        <v>34547.692307692305</v>
      </c>
    </row>
    <row r="28" spans="2:8" ht="15.75" thickBot="1">
      <c r="B28" s="2" t="s">
        <v>10</v>
      </c>
      <c r="C28" s="33">
        <v>-0.3</v>
      </c>
      <c r="D28" s="33">
        <v>308.2</v>
      </c>
      <c r="E28" s="33">
        <v>533.70000000000005</v>
      </c>
      <c r="F28" s="15">
        <f t="shared" si="3"/>
        <v>-102733.33333333333</v>
      </c>
      <c r="G28" s="15">
        <f>E28/D28*100</f>
        <v>173.16677482154446</v>
      </c>
      <c r="H28" s="15">
        <f t="shared" si="2"/>
        <v>-177900.00000000003</v>
      </c>
    </row>
    <row r="29" spans="2:8">
      <c r="B29" s="5" t="s">
        <v>11</v>
      </c>
      <c r="C29" s="34">
        <f>SUM(C18:C28)</f>
        <v>4144.5</v>
      </c>
      <c r="D29" s="45">
        <f>SUM(D18:D28)</f>
        <v>4091.8</v>
      </c>
      <c r="E29" s="45">
        <f>SUM(E18:E28)</f>
        <v>6450.5999999999995</v>
      </c>
      <c r="F29" s="47">
        <f t="shared" si="0"/>
        <v>98.728435275666556</v>
      </c>
      <c r="G29" s="48">
        <f t="shared" si="1"/>
        <v>157.64700131971256</v>
      </c>
      <c r="H29" s="49">
        <f t="shared" si="2"/>
        <v>155.64241766196162</v>
      </c>
    </row>
    <row r="30" spans="2:8" ht="15.75" thickBot="1">
      <c r="B30" s="6" t="s">
        <v>12</v>
      </c>
      <c r="C30" s="35">
        <f>C17+C29</f>
        <v>12328.5</v>
      </c>
      <c r="D30" s="46">
        <f>D17+D29</f>
        <v>21673.399999999998</v>
      </c>
      <c r="E30" s="46">
        <f>E17+E29</f>
        <v>27764.600000000002</v>
      </c>
      <c r="F30" s="50">
        <f t="shared" si="0"/>
        <v>175.79916453745386</v>
      </c>
      <c r="G30" s="21">
        <f t="shared" si="1"/>
        <v>128.10449675639265</v>
      </c>
      <c r="H30" s="51">
        <f t="shared" si="2"/>
        <v>225.20663503264794</v>
      </c>
    </row>
  </sheetData>
  <mergeCells count="5">
    <mergeCell ref="B2:H2"/>
    <mergeCell ref="B3:G3"/>
    <mergeCell ref="B1:G1"/>
    <mergeCell ref="D5:D7"/>
    <mergeCell ref="E5:E7"/>
  </mergeCells>
  <pageMargins left="0.7" right="0.7" top="0.75" bottom="0.75" header="0.3" footer="0.3"/>
  <pageSetup paperSize="9" scale="78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2025-03-06T05:05:52Z</dcterms:modified>
</cp:coreProperties>
</file>