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7"/>
  <c r="H28"/>
  <c r="F21"/>
  <c r="F23"/>
  <c r="F24"/>
  <c r="F26"/>
  <c r="F27"/>
  <c r="F28"/>
  <c r="F19"/>
  <c r="G28"/>
  <c r="G21"/>
  <c r="G23"/>
  <c r="G24"/>
  <c r="G26"/>
  <c r="G27"/>
  <c r="G19"/>
  <c r="G9" l="1"/>
  <c r="G10"/>
  <c r="G11"/>
  <c r="G12"/>
  <c r="G13"/>
  <c r="G14"/>
  <c r="G15"/>
  <c r="H21"/>
  <c r="D17"/>
  <c r="H13" l="1"/>
  <c r="F13"/>
  <c r="D29" l="1"/>
  <c r="C29"/>
  <c r="C17"/>
  <c r="C30" l="1"/>
  <c r="D30"/>
  <c r="F12"/>
  <c r="H12"/>
  <c r="H19"/>
  <c r="H23"/>
  <c r="H24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<sst xmlns="http://schemas.openxmlformats.org/spreadsheetml/2006/main" count="41" uniqueCount="36">
  <si>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</si>
  <si>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</si>
  <si>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</si>
  <si>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</si>
  <si>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</si>
  <si>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</si>
  <si>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</si>
  <si>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</si>
  <si>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</si>
  <si>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</si>
  <si>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</si>
  <si>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</si>
  <si>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</si>
  <si>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</si>
  <si>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</si>
  <si>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</si>
  <si>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</si>
  <si>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</si>
  <si>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</si>
  <si>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</si>
  <si>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</si>
  <si>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</si>
  <si>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</si>
  <si>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</si>
  <si>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</si>
  <si>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</si>
  <si>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</si>
  <si>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</si>
  <si>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</si>
  <si>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</si>
  <si>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2024/2023г.г</t>
  </si>
  <si>
    <t>2024/2022г.г</t>
  </si>
  <si>
    <t>2023/2022.г</t>
  </si>
  <si>
    <t>Заринского района на 01.09.2024 год</t>
  </si>
  <si>
    <t>Факт на    01.09.2023 тыс.руб.</t>
  </si>
  <si>
    <t>Факт на    01.09.2024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</si>
</sst>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4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8" xfId="0" applyFont="1" applyBorder="1"/>
    <xf numFmtId="0" fontId="4" fillId="0" borderId="13" xfId="0" applyFont="1" applyBorder="1"/>
    <xf numFmtId="0" fontId="4" fillId="0" borderId="19" xfId="0" applyFont="1" applyBorder="1"/>
    <xf numFmtId="0" fontId="0" fillId="2" borderId="0" xfId="0" applyFill="1"/>
    <xf numFmtId="0" fontId="4" fillId="2" borderId="16" xfId="0" applyFont="1" applyFill="1" applyBorder="1"/>
    <xf numFmtId="0" fontId="4" fillId="2" borderId="3" xfId="0" applyFont="1" applyFill="1" applyBorder="1"/>
    <xf numFmtId="0" fontId="4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4" fillId="2" borderId="0" xfId="0" applyFont="1" applyFill="1"/>
    <xf numFmtId="0" fontId="4" fillId="2" borderId="17" xfId="0" applyFont="1" applyFill="1" applyBorder="1"/>
    <xf numFmtId="0" fontId="4" fillId="2" borderId="18" xfId="0" applyFont="1" applyFill="1" applyBorder="1"/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5" fillId="0" borderId="4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 vertical="center"/>
    </xf>
    <xf numFmtId="165" fontId="4" fillId="2" borderId="24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4" fillId="2" borderId="14" xfId="0" applyNumberFormat="1" applyFont="1" applyFill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7" fillId="0" borderId="25" xfId="0" applyNumberFormat="1" applyFont="1" applyBorder="1" applyAlignment="1">
      <alignment horizontal="left" wrapText="1"/>
    </xf>
    <xf numFmtId="165" fontId="2" fillId="2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14" fontId="4" fillId="2" borderId="3" xfId="0" applyNumberFormat="1" applyFont="1" applyFill="1" applyBorder="1"/>
    <xf numFmtId="165" fontId="1" fillId="2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tabSelected="1" topLeftCell="A16" workbookViewId="0">
      <selection activeCell="E27" sqref="E27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7" t="s">
        <v>5</v>
      </c>
      <c r="C1" s="57"/>
      <c r="D1" s="57"/>
      <c r="E1" s="57"/>
      <c r="F1" s="57"/>
      <c r="G1" s="57"/>
      <c r="H1" s="16"/>
    </row>
    <row r="2" spans="2:8">
      <c r="B2" s="57" t="s">
        <v>24</v>
      </c>
      <c r="C2" s="57"/>
      <c r="D2" s="57"/>
      <c r="E2" s="57"/>
      <c r="F2" s="57"/>
      <c r="G2" s="57"/>
      <c r="H2" s="57"/>
    </row>
    <row r="3" spans="2:8">
      <c r="B3" s="57" t="s">
        <v>33</v>
      </c>
      <c r="C3" s="57"/>
      <c r="D3" s="57"/>
      <c r="E3" s="57"/>
      <c r="F3" s="57"/>
      <c r="G3" s="57"/>
      <c r="H3" s="16"/>
    </row>
    <row r="4" spans="2:8" ht="15.75" thickBot="1">
      <c r="H4" s="11" t="s">
        <v>0</v>
      </c>
    </row>
    <row r="5" spans="2:8">
      <c r="B5" s="8"/>
      <c r="C5" s="12" t="s">
        <v>26</v>
      </c>
      <c r="D5" s="58" t="s">
        <v>34</v>
      </c>
      <c r="E5" s="58" t="s">
        <v>35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5">
        <v>44805</v>
      </c>
      <c r="D6" s="59"/>
      <c r="E6" s="59"/>
      <c r="F6" s="13" t="s">
        <v>32</v>
      </c>
      <c r="G6" s="13" t="s">
        <v>30</v>
      </c>
      <c r="H6" s="18" t="s">
        <v>31</v>
      </c>
    </row>
    <row r="7" spans="2:8" ht="15.75" thickBot="1">
      <c r="B7" s="10"/>
      <c r="C7" s="14" t="s">
        <v>0</v>
      </c>
      <c r="D7" s="60"/>
      <c r="E7" s="60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39193.5</v>
      </c>
      <c r="D8" s="29">
        <v>49678.7</v>
      </c>
      <c r="E8" s="29">
        <v>62493.5</v>
      </c>
      <c r="F8" s="15">
        <f>D8/C8*100</f>
        <v>126.75239516756605</v>
      </c>
      <c r="G8" s="15">
        <f>E8/D8*100</f>
        <v>125.79536098971995</v>
      </c>
      <c r="H8" s="15">
        <f>E8/C8*100</f>
        <v>159.44863306415604</v>
      </c>
    </row>
    <row r="9" spans="2:8" ht="24" customHeight="1">
      <c r="B9" s="1" t="s">
        <v>22</v>
      </c>
      <c r="C9" s="36">
        <v>11949.7</v>
      </c>
      <c r="D9" s="36">
        <v>12564.5</v>
      </c>
      <c r="E9" s="36">
        <v>13797</v>
      </c>
      <c r="F9" s="15">
        <f t="shared" ref="F9:F30" si="0">D9/C9*100</f>
        <v>105.14489903512221</v>
      </c>
      <c r="G9" s="15">
        <f t="shared" ref="G9:G30" si="1">E9/D9*100</f>
        <v>109.80938358072348</v>
      </c>
      <c r="H9" s="15">
        <f t="shared" ref="H9:H30" si="2">E9/C9*100</f>
        <v>115.45896549704176</v>
      </c>
    </row>
    <row r="10" spans="2:8" ht="38.25" customHeight="1">
      <c r="B10" s="23" t="s">
        <v>16</v>
      </c>
      <c r="C10" s="37">
        <v>3389.4</v>
      </c>
      <c r="D10" s="37">
        <v>4020.7</v>
      </c>
      <c r="E10" s="37">
        <v>6277.4</v>
      </c>
      <c r="F10" s="15">
        <f t="shared" si="0"/>
        <v>118.62571546586416</v>
      </c>
      <c r="G10" s="15">
        <f t="shared" si="1"/>
        <v>156.12704255477902</v>
      </c>
      <c r="H10" s="15">
        <f t="shared" si="2"/>
        <v>185.20682126630081</v>
      </c>
    </row>
    <row r="11" spans="2:8" ht="25.5">
      <c r="B11" s="22" t="s">
        <v>17</v>
      </c>
      <c r="C11" s="38">
        <v>0.8</v>
      </c>
      <c r="D11" s="38">
        <v>-18.399999999999999</v>
      </c>
      <c r="E11" s="38">
        <v>2.2999999999999998</v>
      </c>
      <c r="F11" s="15">
        <f t="shared" si="0"/>
        <v>-2299.9999999999995</v>
      </c>
      <c r="G11" s="15">
        <f t="shared" si="1"/>
        <v>-12.5</v>
      </c>
      <c r="H11" s="15">
        <f t="shared" si="2"/>
        <v>287.49999999999994</v>
      </c>
    </row>
    <row r="12" spans="2:8">
      <c r="B12" s="4" t="s">
        <v>6</v>
      </c>
      <c r="C12" s="31">
        <v>498.3</v>
      </c>
      <c r="D12" s="31">
        <v>396</v>
      </c>
      <c r="E12" s="31">
        <v>312.5</v>
      </c>
      <c r="F12" s="15">
        <f t="shared" si="0"/>
        <v>79.47019867549669</v>
      </c>
      <c r="G12" s="15">
        <f t="shared" si="1"/>
        <v>78.914141414141412</v>
      </c>
      <c r="H12" s="15">
        <f t="shared" si="2"/>
        <v>62.713224964880588</v>
      </c>
    </row>
    <row r="13" spans="2:8" ht="23.25">
      <c r="B13" s="52" t="s">
        <v>23</v>
      </c>
      <c r="C13" s="38">
        <v>1157.9000000000001</v>
      </c>
      <c r="D13" s="38">
        <v>695.7</v>
      </c>
      <c r="E13" s="38">
        <v>2675.5</v>
      </c>
      <c r="F13" s="15">
        <f t="shared" si="0"/>
        <v>60.0829087140513</v>
      </c>
      <c r="G13" s="15">
        <f t="shared" si="1"/>
        <v>384.57668535288201</v>
      </c>
      <c r="H13" s="15">
        <f t="shared" si="2"/>
        <v>231.06485879609636</v>
      </c>
    </row>
    <row r="14" spans="2:8" ht="19.5" customHeight="1">
      <c r="B14" s="3" t="s">
        <v>14</v>
      </c>
      <c r="C14" s="31">
        <v>6866.5</v>
      </c>
      <c r="D14" s="31">
        <v>12467.5</v>
      </c>
      <c r="E14" s="31">
        <v>12349.7</v>
      </c>
      <c r="F14" s="15">
        <f t="shared" si="0"/>
        <v>181.56994101798588</v>
      </c>
      <c r="G14" s="15">
        <f t="shared" si="1"/>
        <v>99.055143372769209</v>
      </c>
      <c r="H14" s="15">
        <f t="shared" si="2"/>
        <v>179.8543653972184</v>
      </c>
    </row>
    <row r="15" spans="2:8" ht="21.75" customHeight="1">
      <c r="B15" s="4" t="s">
        <v>7</v>
      </c>
      <c r="C15" s="31">
        <v>89.3</v>
      </c>
      <c r="D15" s="31">
        <v>126.9</v>
      </c>
      <c r="E15" s="31">
        <v>102</v>
      </c>
      <c r="F15" s="15">
        <f t="shared" si="0"/>
        <v>142.10526315789477</v>
      </c>
      <c r="G15" s="15">
        <f t="shared" si="1"/>
        <v>80.378250591016538</v>
      </c>
      <c r="H15" s="15">
        <f t="shared" si="2"/>
        <v>114.22172452407615</v>
      </c>
    </row>
    <row r="16" spans="2:8" ht="27" customHeight="1" thickBot="1">
      <c r="B16" s="24" t="s">
        <v>18</v>
      </c>
      <c r="C16" s="30">
        <v>0</v>
      </c>
      <c r="D16" s="30">
        <v>0</v>
      </c>
      <c r="E16" s="30">
        <v>0</v>
      </c>
      <c r="F16" s="41">
        <v>0</v>
      </c>
      <c r="G16" s="41">
        <v>0</v>
      </c>
      <c r="H16" s="41">
        <v>0</v>
      </c>
    </row>
    <row r="17" spans="2:8" ht="15.75" thickBot="1">
      <c r="B17" s="7" t="s">
        <v>8</v>
      </c>
      <c r="C17" s="32">
        <f>SUM(C8:C16)</f>
        <v>63145.400000000009</v>
      </c>
      <c r="D17" s="40">
        <f>SUM(D8:D16)</f>
        <v>79931.599999999991</v>
      </c>
      <c r="E17" s="40">
        <f>SUM(E8:E16)</f>
        <v>98009.9</v>
      </c>
      <c r="F17" s="42">
        <f t="shared" si="0"/>
        <v>126.58340908443051</v>
      </c>
      <c r="G17" s="43">
        <f t="shared" si="1"/>
        <v>122.61721271687294</v>
      </c>
      <c r="H17" s="44">
        <f t="shared" si="2"/>
        <v>155.21304798132562</v>
      </c>
    </row>
    <row r="18" spans="2:8" ht="25.5">
      <c r="B18" s="26" t="s">
        <v>19</v>
      </c>
      <c r="C18" s="56">
        <v>0</v>
      </c>
      <c r="D18" s="53">
        <v>0</v>
      </c>
      <c r="E18" s="39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28</v>
      </c>
      <c r="C19" s="30">
        <v>5831.9</v>
      </c>
      <c r="D19" s="30">
        <v>5956.1</v>
      </c>
      <c r="E19" s="30">
        <v>4290.3</v>
      </c>
      <c r="F19" s="15">
        <f>D19/C19*100</f>
        <v>102.12966614653887</v>
      </c>
      <c r="G19" s="15">
        <f>E19/D19*100</f>
        <v>72.032034384916301</v>
      </c>
      <c r="H19" s="15">
        <f t="shared" si="2"/>
        <v>73.566076235875116</v>
      </c>
    </row>
    <row r="20" spans="2:8" ht="66" customHeight="1">
      <c r="B20" s="22" t="s">
        <v>29</v>
      </c>
      <c r="C20" s="30">
        <v>0</v>
      </c>
      <c r="D20" s="30">
        <v>0</v>
      </c>
      <c r="E20" s="30">
        <v>75.3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0">
        <v>463.8</v>
      </c>
      <c r="D21" s="30">
        <v>497.9</v>
      </c>
      <c r="E21" s="30">
        <v>1078.2</v>
      </c>
      <c r="F21" s="15">
        <f t="shared" ref="F21:F28" si="3">D21/C21*100</f>
        <v>107.35230702889176</v>
      </c>
      <c r="G21" s="15">
        <f t="shared" ref="G21:G27" si="4">E21/D21*100</f>
        <v>216.54950793331994</v>
      </c>
      <c r="H21" s="15">
        <f t="shared" si="2"/>
        <v>232.47089262613196</v>
      </c>
    </row>
    <row r="22" spans="2:8" ht="25.5">
      <c r="B22" s="28" t="s">
        <v>27</v>
      </c>
      <c r="C22" s="31">
        <v>0</v>
      </c>
      <c r="D22" s="31">
        <v>0</v>
      </c>
      <c r="E22" s="31">
        <v>3.2</v>
      </c>
      <c r="F22" s="15">
        <v>0</v>
      </c>
      <c r="G22" s="15">
        <v>0</v>
      </c>
      <c r="H22" s="15">
        <v>0</v>
      </c>
    </row>
    <row r="23" spans="2:8" ht="25.5">
      <c r="B23" s="28" t="s">
        <v>21</v>
      </c>
      <c r="C23" s="31">
        <v>6907.5</v>
      </c>
      <c r="D23" s="31">
        <v>2291.6999999999998</v>
      </c>
      <c r="E23" s="31">
        <v>6921.5</v>
      </c>
      <c r="F23" s="15">
        <f t="shared" si="3"/>
        <v>33.176981541802384</v>
      </c>
      <c r="G23" s="15">
        <f t="shared" si="4"/>
        <v>302.0246978225772</v>
      </c>
      <c r="H23" s="15">
        <f t="shared" si="2"/>
        <v>100.20267824828086</v>
      </c>
    </row>
    <row r="24" spans="2:8">
      <c r="B24" s="4" t="s">
        <v>15</v>
      </c>
      <c r="C24" s="29">
        <v>3135.2</v>
      </c>
      <c r="D24" s="29">
        <v>7229.7</v>
      </c>
      <c r="E24" s="29">
        <v>4633.8</v>
      </c>
      <c r="F24" s="15">
        <f t="shared" si="3"/>
        <v>230.59772901250318</v>
      </c>
      <c r="G24" s="15">
        <f t="shared" si="4"/>
        <v>64.093945806879958</v>
      </c>
      <c r="H24" s="15">
        <f t="shared" si="2"/>
        <v>147.7991834651697</v>
      </c>
    </row>
    <row r="25" spans="2:8" ht="39">
      <c r="B25" s="54" t="s">
        <v>25</v>
      </c>
      <c r="C25" s="29">
        <v>0</v>
      </c>
      <c r="D25" s="29">
        <v>0</v>
      </c>
      <c r="E25" s="29">
        <v>588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29">
        <v>5.4</v>
      </c>
      <c r="D26" s="29">
        <v>525</v>
      </c>
      <c r="E26" s="29">
        <v>625</v>
      </c>
      <c r="F26" s="15">
        <f t="shared" si="3"/>
        <v>9722.2222222222208</v>
      </c>
      <c r="G26" s="15">
        <f t="shared" si="4"/>
        <v>119.04761904761905</v>
      </c>
      <c r="H26" s="15">
        <f t="shared" si="2"/>
        <v>11574.074074074073</v>
      </c>
    </row>
    <row r="27" spans="2:8">
      <c r="B27" s="4" t="s">
        <v>13</v>
      </c>
      <c r="C27" s="29">
        <v>315.2</v>
      </c>
      <c r="D27" s="29">
        <v>1603.3</v>
      </c>
      <c r="E27" s="29">
        <v>2162.1</v>
      </c>
      <c r="F27" s="15">
        <f t="shared" si="3"/>
        <v>508.66116751269033</v>
      </c>
      <c r="G27" s="15">
        <f t="shared" si="4"/>
        <v>134.85311544938563</v>
      </c>
      <c r="H27" s="15">
        <f t="shared" si="2"/>
        <v>685.94543147208128</v>
      </c>
    </row>
    <row r="28" spans="2:8" ht="15.75" thickBot="1">
      <c r="B28" s="2" t="s">
        <v>10</v>
      </c>
      <c r="C28" s="33">
        <v>2013.5</v>
      </c>
      <c r="D28" s="33">
        <v>190.3</v>
      </c>
      <c r="E28" s="33">
        <v>1678.1</v>
      </c>
      <c r="F28" s="15">
        <f t="shared" si="3"/>
        <v>9.4512043704991324</v>
      </c>
      <c r="G28" s="15">
        <f>E28/D28*100</f>
        <v>881.81818181818164</v>
      </c>
      <c r="H28" s="15">
        <f t="shared" si="2"/>
        <v>83.342438539855962</v>
      </c>
    </row>
    <row r="29" spans="2:8">
      <c r="B29" s="5" t="s">
        <v>11</v>
      </c>
      <c r="C29" s="34">
        <f>SUM(C18:C28)</f>
        <v>18672.5</v>
      </c>
      <c r="D29" s="45">
        <f>SUM(D18:D28)</f>
        <v>18294</v>
      </c>
      <c r="E29" s="45">
        <f>SUM(E18:E28)</f>
        <v>22055.499999999996</v>
      </c>
      <c r="F29" s="47">
        <f t="shared" si="0"/>
        <v>97.972954880171372</v>
      </c>
      <c r="G29" s="48">
        <f t="shared" si="1"/>
        <v>120.56138624685688</v>
      </c>
      <c r="H29" s="49">
        <f t="shared" si="2"/>
        <v>118.11755255054221</v>
      </c>
    </row>
    <row r="30" spans="2:8" ht="15.75" thickBot="1">
      <c r="B30" s="6" t="s">
        <v>12</v>
      </c>
      <c r="C30" s="35">
        <f>C17+C29</f>
        <v>81817.900000000009</v>
      </c>
      <c r="D30" s="46">
        <f>D17+D29</f>
        <v>98225.599999999991</v>
      </c>
      <c r="E30" s="46">
        <f>E17+E29</f>
        <v>120065.4</v>
      </c>
      <c r="F30" s="50">
        <f t="shared" si="0"/>
        <v>120.05392463018481</v>
      </c>
      <c r="G30" s="21">
        <f t="shared" si="1"/>
        <v>122.2343258783861</v>
      </c>
      <c r="H30" s="51">
        <f t="shared" si="2"/>
        <v>146.74710546225211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2024-09-09T04:02:20Z</dcterms:modified>
</cp:coreProperties>
</file>