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6" i="1"/>
  <c r="H27"/>
  <c r="H28"/>
  <c r="F21"/>
  <c r="F23"/>
  <c r="F24"/>
  <c r="F26"/>
  <c r="F27"/>
  <c r="F28"/>
  <c r="F19"/>
  <c r="G28"/>
  <c r="G21"/>
  <c r="G23"/>
  <c r="G24"/>
  <c r="G26"/>
  <c r="G27"/>
  <c r="G19"/>
  <c r="G9" l="1"/>
  <c r="G10"/>
  <c r="G11"/>
  <c r="G12"/>
  <c r="G13"/>
  <c r="G14"/>
  <c r="G15"/>
  <c r="H21"/>
  <c r="D17"/>
  <c r="H13" l="1"/>
  <c r="F13"/>
  <c r="D29" l="1"/>
  <c r="C29"/>
  <c r="C17"/>
  <c r="C30" l="1"/>
  <c r="D30"/>
  <c r="F12"/>
  <c r="H12"/>
  <c r="H19"/>
  <c r="H23"/>
  <c r="H24"/>
  <c r="H14"/>
  <c r="H15"/>
  <c r="F14"/>
  <c r="F15"/>
  <c r="E29" l="1"/>
  <c r="E17"/>
  <c r="H9"/>
  <c r="H10"/>
  <c r="H11"/>
  <c r="F9"/>
  <c r="F10"/>
  <c r="F11"/>
  <c r="H8"/>
  <c r="G8"/>
  <c r="F8"/>
  <c r="E30" l="1"/>
  <c r="G29" l="1"/>
  <c r="G17"/>
  <c r="H29"/>
  <c r="F29" l="1"/>
  <c r="G30"/>
  <c r="H17" l="1"/>
  <c r="F17"/>
  <c r="H30" l="1"/>
  <c r="F30"/>
</calcChain>
</file>

<file path=xl/sharedStrings.xml><?xml version="1.0" encoding="utf-8"?>
<sst xmlns="http://schemas.openxmlformats.org/spreadsheetml/2006/main" count="41" uniqueCount="36">
  <si>
    <t>тыс.руб.</t>
  </si>
  <si>
    <t>Динамика,</t>
  </si>
  <si>
    <t>%</t>
  </si>
  <si>
    <t>Наименование дохода</t>
  </si>
  <si>
    <t>Налог на доходы физических лиц</t>
  </si>
  <si>
    <t>АНАЛИЗ</t>
  </si>
  <si>
    <t>Единый сельскохозяйственный налог</t>
  </si>
  <si>
    <t>Государственная пошлина</t>
  </si>
  <si>
    <t>Итого налоговых доходов</t>
  </si>
  <si>
    <t>Продажа земельных участков</t>
  </si>
  <si>
    <t>Прочие неналоговые доходы</t>
  </si>
  <si>
    <t>Итого неналоговых доходов</t>
  </si>
  <si>
    <t>Всего собственных доходов</t>
  </si>
  <si>
    <t>Штрафы, санкции, возмещение ущерба</t>
  </si>
  <si>
    <t>Налог на добычу полезных ископаемых</t>
  </si>
  <si>
    <t>Доходы от оказания платных услуг</t>
  </si>
  <si>
    <t>Единый 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</si>
  <si>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</si>
  <si>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Задолженность по отмененным налогам и сборам</t>
  </si>
  <si>
    <t>Проценты, полученные от предоставления бюджетных кредитов</t>
  </si>
  <si>
    <t>Прочие поступления от использования имущества, находящегося в государственной и муниципальной собственности</t>
  </si>
  <si>
    <t>Плата за негативное воздействие на окружающую среду</t>
  </si>
  <si>
    <t>Акцизы</t>
  </si>
  <si>
    <t>Налог, взимаемый в связи с применением патентной системы налогообложения</t>
  </si>
  <si>
    <t>поступления собственных доходов в районный бюджет</t>
  </si>
  <si>
    <t>Доходы от реализации имущества, находящегося в собственности муниципальных районов</t>
  </si>
  <si>
    <t>Факт на</t>
  </si>
  <si>
    <t>Платежи от государственных и муниципальных унитарных предприятий</t>
  </si>
  <si>
    <r>
      <t>Арендная плата за земли, находящиеся в государственной собственности</t>
    </r>
    <r>
      <rPr>
        <b/>
        <sz val="10"/>
        <color theme="1"/>
        <rFont val="Calibri"/>
        <family val="2"/>
        <charset val="204"/>
        <scheme val="minor"/>
      </rPr>
      <t xml:space="preserve"> до разграничения</t>
    </r>
    <r>
      <rPr>
        <sz val="10"/>
        <color theme="1"/>
        <rFont val="Calibri"/>
        <family val="2"/>
        <scheme val="minor"/>
      </rPr>
      <t xml:space="preserve"> государственной собственности на землю и поступления от продажи права на заключение договоров аренды указанных земельных участков</t>
    </r>
  </si>
  <si>
    <r>
      <t xml:space="preserve">Арендная плата за земли </t>
    </r>
    <r>
      <rPr>
        <b/>
        <sz val="10"/>
        <color theme="1"/>
        <rFont val="Calibri"/>
        <family val="2"/>
        <charset val="204"/>
        <scheme val="minor"/>
      </rPr>
      <t>после разгранечения</t>
    </r>
  </si>
  <si>
    <t>2024/2023г.г</t>
  </si>
  <si>
    <t>2024/2022г.г</t>
  </si>
  <si>
    <t>2023/2022.г</t>
  </si>
  <si>
    <t>Заринского района на 01.06.2024 год</t>
  </si>
  <si>
    <t>Факт на    01.06.2023 тыс.руб.</t>
  </si>
  <si>
    <t>Факт на    01.06.2024 тыс.руб.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</si>
</sst>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&quot;&quot;###,##0.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8"/>
      <color indexed="8"/>
      <name val="Arial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4" xfId="0" applyFont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8" xfId="0" applyFont="1" applyBorder="1"/>
    <xf numFmtId="0" fontId="3" fillId="0" borderId="13" xfId="0" applyFont="1" applyBorder="1"/>
    <xf numFmtId="0" fontId="3" fillId="0" borderId="19" xfId="0" applyFont="1" applyBorder="1"/>
    <xf numFmtId="0" fontId="0" fillId="2" borderId="0" xfId="0" applyFill="1"/>
    <xf numFmtId="0" fontId="3" fillId="2" borderId="16" xfId="0" applyFont="1" applyFill="1" applyBorder="1"/>
    <xf numFmtId="0" fontId="3" fillId="2" borderId="3" xfId="0" applyFont="1" applyFill="1" applyBorder="1"/>
    <xf numFmtId="0" fontId="3" fillId="2" borderId="20" xfId="0" applyFont="1" applyFill="1" applyBorder="1"/>
    <xf numFmtId="164" fontId="0" fillId="2" borderId="4" xfId="0" applyNumberFormat="1" applyFill="1" applyBorder="1" applyAlignment="1">
      <alignment horizontal="center"/>
    </xf>
    <xf numFmtId="0" fontId="3" fillId="2" borderId="0" xfId="0" applyFont="1" applyFill="1"/>
    <xf numFmtId="0" fontId="3" fillId="2" borderId="17" xfId="0" applyFont="1" applyFill="1" applyBorder="1"/>
    <xf numFmtId="0" fontId="3" fillId="2" borderId="18" xfId="0" applyFont="1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4" fillId="0" borderId="4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165" fontId="0" fillId="2" borderId="4" xfId="0" applyNumberFormat="1" applyFill="1" applyBorder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165" fontId="0" fillId="2" borderId="4" xfId="0" applyNumberFormat="1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165" fontId="3" fillId="2" borderId="9" xfId="0" applyNumberFormat="1" applyFont="1" applyFill="1" applyBorder="1" applyAlignment="1">
      <alignment horizontal="center"/>
    </xf>
    <xf numFmtId="165" fontId="3" fillId="2" borderId="12" xfId="0" applyNumberFormat="1" applyFont="1" applyFill="1" applyBorder="1" applyAlignment="1">
      <alignment horizontal="center"/>
    </xf>
    <xf numFmtId="165" fontId="0" fillId="2" borderId="22" xfId="0" applyNumberFormat="1" applyFill="1" applyBorder="1" applyAlignment="1">
      <alignment horizontal="center"/>
    </xf>
    <xf numFmtId="165" fontId="0" fillId="2" borderId="23" xfId="0" applyNumberFormat="1" applyFont="1" applyFill="1" applyBorder="1" applyAlignment="1">
      <alignment horizontal="center"/>
    </xf>
    <xf numFmtId="165" fontId="0" fillId="2" borderId="22" xfId="0" applyNumberFormat="1" applyFont="1" applyFill="1" applyBorder="1" applyAlignment="1">
      <alignment horizontal="center"/>
    </xf>
    <xf numFmtId="165" fontId="2" fillId="2" borderId="10" xfId="0" applyNumberFormat="1" applyFont="1" applyFill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5" fontId="3" fillId="2" borderId="14" xfId="0" applyNumberFormat="1" applyFont="1" applyFill="1" applyBorder="1" applyAlignment="1">
      <alignment horizontal="center"/>
    </xf>
    <xf numFmtId="165" fontId="3" fillId="2" borderId="15" xfId="0" applyNumberFormat="1" applyFon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64" fontId="0" fillId="2" borderId="19" xfId="0" applyNumberFormat="1" applyFill="1" applyBorder="1" applyAlignment="1">
      <alignment horizontal="center"/>
    </xf>
    <xf numFmtId="164" fontId="0" fillId="2" borderId="21" xfId="0" applyNumberFormat="1" applyFill="1" applyBorder="1" applyAlignment="1">
      <alignment horizontal="center"/>
    </xf>
    <xf numFmtId="166" fontId="6" fillId="0" borderId="25" xfId="0" applyNumberFormat="1" applyFont="1" applyBorder="1" applyAlignment="1">
      <alignment horizontal="left" wrapText="1"/>
    </xf>
    <xf numFmtId="165" fontId="1" fillId="2" borderId="1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wrapText="1"/>
    </xf>
    <xf numFmtId="14" fontId="3" fillId="2" borderId="3" xfId="0" applyNumberFormat="1" applyFont="1" applyFill="1" applyBorder="1"/>
    <xf numFmtId="0" fontId="3" fillId="0" borderId="0" xfId="0" applyFont="1" applyAlignment="1">
      <alignment horizontal="center"/>
    </xf>
    <xf numFmtId="0" fontId="3" fillId="2" borderId="1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30"/>
  <sheetViews>
    <sheetView tabSelected="1" workbookViewId="0">
      <selection activeCell="E34" sqref="E34"/>
    </sheetView>
  </sheetViews>
  <sheetFormatPr defaultRowHeight="15"/>
  <cols>
    <col min="2" max="2" width="35.140625" customWidth="1"/>
    <col min="3" max="3" width="10.140625" style="11" customWidth="1"/>
    <col min="4" max="5" width="10.28515625" style="11" customWidth="1"/>
    <col min="6" max="6" width="13.140625" style="11" customWidth="1"/>
    <col min="7" max="7" width="12.140625" style="11" customWidth="1"/>
    <col min="8" max="8" width="11.5703125" style="11" customWidth="1"/>
  </cols>
  <sheetData>
    <row r="1" spans="2:8">
      <c r="B1" s="57" t="s">
        <v>5</v>
      </c>
      <c r="C1" s="57"/>
      <c r="D1" s="57"/>
      <c r="E1" s="57"/>
      <c r="F1" s="57"/>
      <c r="G1" s="57"/>
      <c r="H1" s="16"/>
    </row>
    <row r="2" spans="2:8">
      <c r="B2" s="57" t="s">
        <v>24</v>
      </c>
      <c r="C2" s="57"/>
      <c r="D2" s="57"/>
      <c r="E2" s="57"/>
      <c r="F2" s="57"/>
      <c r="G2" s="57"/>
      <c r="H2" s="57"/>
    </row>
    <row r="3" spans="2:8">
      <c r="B3" s="57" t="s">
        <v>33</v>
      </c>
      <c r="C3" s="57"/>
      <c r="D3" s="57"/>
      <c r="E3" s="57"/>
      <c r="F3" s="57"/>
      <c r="G3" s="57"/>
      <c r="H3" s="16"/>
    </row>
    <row r="4" spans="2:8" ht="15.75" thickBot="1">
      <c r="H4" s="11" t="s">
        <v>0</v>
      </c>
    </row>
    <row r="5" spans="2:8">
      <c r="B5" s="8"/>
      <c r="C5" s="12" t="s">
        <v>26</v>
      </c>
      <c r="D5" s="58" t="s">
        <v>34</v>
      </c>
      <c r="E5" s="58" t="s">
        <v>35</v>
      </c>
      <c r="F5" s="12" t="s">
        <v>1</v>
      </c>
      <c r="G5" s="12" t="s">
        <v>1</v>
      </c>
      <c r="H5" s="17" t="s">
        <v>1</v>
      </c>
    </row>
    <row r="6" spans="2:8">
      <c r="B6" s="9" t="s">
        <v>3</v>
      </c>
      <c r="C6" s="56">
        <v>44713</v>
      </c>
      <c r="D6" s="59"/>
      <c r="E6" s="59"/>
      <c r="F6" s="13" t="s">
        <v>32</v>
      </c>
      <c r="G6" s="13" t="s">
        <v>30</v>
      </c>
      <c r="H6" s="18" t="s">
        <v>31</v>
      </c>
    </row>
    <row r="7" spans="2:8" ht="15.75" thickBot="1">
      <c r="B7" s="10"/>
      <c r="C7" s="14" t="s">
        <v>0</v>
      </c>
      <c r="D7" s="60"/>
      <c r="E7" s="60"/>
      <c r="F7" s="19" t="s">
        <v>2</v>
      </c>
      <c r="G7" s="19" t="s">
        <v>2</v>
      </c>
      <c r="H7" s="20" t="s">
        <v>2</v>
      </c>
    </row>
    <row r="8" spans="2:8" ht="24" customHeight="1">
      <c r="B8" s="1" t="s">
        <v>4</v>
      </c>
      <c r="C8" s="29">
        <v>21820.1</v>
      </c>
      <c r="D8" s="29">
        <v>28813.3</v>
      </c>
      <c r="E8" s="29">
        <v>33285.1</v>
      </c>
      <c r="F8" s="15">
        <f>D8/C8*100</f>
        <v>132.0493489947342</v>
      </c>
      <c r="G8" s="15">
        <f>E8/D8*100</f>
        <v>115.51991614983359</v>
      </c>
      <c r="H8" s="15">
        <f>E8/C8*100</f>
        <v>152.54329723511808</v>
      </c>
    </row>
    <row r="9" spans="2:8" ht="24" customHeight="1">
      <c r="B9" s="1" t="s">
        <v>22</v>
      </c>
      <c r="C9" s="37">
        <v>7142.2</v>
      </c>
      <c r="D9" s="37">
        <v>7621.8</v>
      </c>
      <c r="E9" s="37">
        <v>8515.7000000000007</v>
      </c>
      <c r="F9" s="15">
        <f t="shared" ref="F9:F30" si="0">D9/C9*100</f>
        <v>106.71501778163592</v>
      </c>
      <c r="G9" s="15">
        <f t="shared" ref="G9:G30" si="1">E9/D9*100</f>
        <v>111.72820068750164</v>
      </c>
      <c r="H9" s="15">
        <f t="shared" ref="H9:H30" si="2">E9/C9*100</f>
        <v>119.23076923076925</v>
      </c>
    </row>
    <row r="10" spans="2:8" ht="38.25" customHeight="1">
      <c r="B10" s="23" t="s">
        <v>16</v>
      </c>
      <c r="C10" s="38">
        <v>2344</v>
      </c>
      <c r="D10" s="38">
        <v>3147.5</v>
      </c>
      <c r="E10" s="38">
        <v>4383.2</v>
      </c>
      <c r="F10" s="15">
        <f t="shared" si="0"/>
        <v>134.27901023890786</v>
      </c>
      <c r="G10" s="15">
        <f t="shared" si="1"/>
        <v>139.25972994440031</v>
      </c>
      <c r="H10" s="15">
        <f t="shared" si="2"/>
        <v>186.99658703071671</v>
      </c>
    </row>
    <row r="11" spans="2:8" ht="25.5">
      <c r="B11" s="22" t="s">
        <v>17</v>
      </c>
      <c r="C11" s="39">
        <v>13.5</v>
      </c>
      <c r="D11" s="39">
        <v>-18.5</v>
      </c>
      <c r="E11" s="39">
        <v>0</v>
      </c>
      <c r="F11" s="15">
        <f t="shared" si="0"/>
        <v>-137.03703703703704</v>
      </c>
      <c r="G11" s="15">
        <f t="shared" si="1"/>
        <v>0</v>
      </c>
      <c r="H11" s="15">
        <f t="shared" si="2"/>
        <v>0</v>
      </c>
    </row>
    <row r="12" spans="2:8">
      <c r="B12" s="4" t="s">
        <v>6</v>
      </c>
      <c r="C12" s="31">
        <v>480.4</v>
      </c>
      <c r="D12" s="31">
        <v>359.8</v>
      </c>
      <c r="E12" s="31">
        <v>309.5</v>
      </c>
      <c r="F12" s="15">
        <f t="shared" si="0"/>
        <v>74.895920066611168</v>
      </c>
      <c r="G12" s="15">
        <f t="shared" si="1"/>
        <v>86.020011117287382</v>
      </c>
      <c r="H12" s="15">
        <f t="shared" si="2"/>
        <v>64.42547876769359</v>
      </c>
    </row>
    <row r="13" spans="2:8" ht="23.25">
      <c r="B13" s="53" t="s">
        <v>23</v>
      </c>
      <c r="C13" s="39">
        <v>957.9</v>
      </c>
      <c r="D13" s="39">
        <v>552.1</v>
      </c>
      <c r="E13" s="39">
        <v>2675.6</v>
      </c>
      <c r="F13" s="15">
        <f t="shared" si="0"/>
        <v>57.636496502766477</v>
      </c>
      <c r="G13" s="15">
        <f t="shared" si="1"/>
        <v>484.6223510233653</v>
      </c>
      <c r="H13" s="15">
        <f t="shared" si="2"/>
        <v>279.31934439920656</v>
      </c>
    </row>
    <row r="14" spans="2:8" ht="19.5" customHeight="1">
      <c r="B14" s="3" t="s">
        <v>14</v>
      </c>
      <c r="C14" s="31">
        <v>4676.5</v>
      </c>
      <c r="D14" s="31">
        <v>7438.7</v>
      </c>
      <c r="E14" s="31">
        <v>8314.2000000000007</v>
      </c>
      <c r="F14" s="15">
        <f t="shared" si="0"/>
        <v>159.06554046829893</v>
      </c>
      <c r="G14" s="15">
        <f t="shared" si="1"/>
        <v>111.76952962211139</v>
      </c>
      <c r="H14" s="15">
        <f t="shared" si="2"/>
        <v>177.78680637228697</v>
      </c>
    </row>
    <row r="15" spans="2:8" ht="21.75" customHeight="1">
      <c r="B15" s="4" t="s">
        <v>7</v>
      </c>
      <c r="C15" s="31">
        <v>59.5</v>
      </c>
      <c r="D15" s="31">
        <v>76.5</v>
      </c>
      <c r="E15" s="31">
        <v>58.9</v>
      </c>
      <c r="F15" s="15">
        <f t="shared" si="0"/>
        <v>128.57142857142858</v>
      </c>
      <c r="G15" s="15">
        <f t="shared" si="1"/>
        <v>76.993464052287578</v>
      </c>
      <c r="H15" s="15">
        <f t="shared" si="2"/>
        <v>98.991596638655452</v>
      </c>
    </row>
    <row r="16" spans="2:8" ht="27" customHeight="1" thickBot="1">
      <c r="B16" s="24" t="s">
        <v>18</v>
      </c>
      <c r="C16" s="30">
        <v>0</v>
      </c>
      <c r="D16" s="30">
        <v>0</v>
      </c>
      <c r="E16" s="30">
        <v>0</v>
      </c>
      <c r="F16" s="42">
        <v>0</v>
      </c>
      <c r="G16" s="42">
        <v>0</v>
      </c>
      <c r="H16" s="42">
        <v>0</v>
      </c>
    </row>
    <row r="17" spans="2:8" ht="15.75" thickBot="1">
      <c r="B17" s="7" t="s">
        <v>8</v>
      </c>
      <c r="C17" s="32">
        <f>SUM(C8:C16)</f>
        <v>37494.100000000006</v>
      </c>
      <c r="D17" s="41">
        <f>SUM(D8:D16)</f>
        <v>47991.199999999997</v>
      </c>
      <c r="E17" s="41">
        <f>SUM(E8:E16)</f>
        <v>57542.200000000004</v>
      </c>
      <c r="F17" s="43">
        <f t="shared" si="0"/>
        <v>127.99667147631224</v>
      </c>
      <c r="G17" s="44">
        <f t="shared" si="1"/>
        <v>119.90156528696929</v>
      </c>
      <c r="H17" s="45">
        <f t="shared" si="2"/>
        <v>153.47001261531815</v>
      </c>
    </row>
    <row r="18" spans="2:8" ht="25.5">
      <c r="B18" s="26" t="s">
        <v>19</v>
      </c>
      <c r="C18" s="54">
        <v>0</v>
      </c>
      <c r="D18" s="54">
        <v>0</v>
      </c>
      <c r="E18" s="40">
        <v>0</v>
      </c>
      <c r="F18" s="15">
        <v>0</v>
      </c>
      <c r="G18" s="15">
        <v>0</v>
      </c>
      <c r="H18" s="15">
        <v>0</v>
      </c>
    </row>
    <row r="19" spans="2:8" ht="66" customHeight="1">
      <c r="B19" s="22" t="s">
        <v>28</v>
      </c>
      <c r="C19" s="30">
        <v>3282.8</v>
      </c>
      <c r="D19" s="30">
        <v>3063.7</v>
      </c>
      <c r="E19" s="30">
        <v>2440.6999999999998</v>
      </c>
      <c r="F19" s="15">
        <f>D19/C19*100</f>
        <v>93.325819422444241</v>
      </c>
      <c r="G19" s="15">
        <f>E19/D19*100</f>
        <v>79.665110813721967</v>
      </c>
      <c r="H19" s="15">
        <f t="shared" si="2"/>
        <v>74.348117460704259</v>
      </c>
    </row>
    <row r="20" spans="2:8" ht="66" customHeight="1">
      <c r="B20" s="22" t="s">
        <v>29</v>
      </c>
      <c r="C20" s="30">
        <v>0</v>
      </c>
      <c r="D20" s="30">
        <v>0</v>
      </c>
      <c r="E20" s="30">
        <v>0</v>
      </c>
      <c r="F20" s="15">
        <v>0</v>
      </c>
      <c r="G20" s="15">
        <v>0</v>
      </c>
      <c r="H20" s="15">
        <v>0</v>
      </c>
    </row>
    <row r="21" spans="2:8" ht="51">
      <c r="B21" s="27" t="s">
        <v>20</v>
      </c>
      <c r="C21" s="30">
        <v>272.89999999999998</v>
      </c>
      <c r="D21" s="30">
        <v>297.89999999999998</v>
      </c>
      <c r="E21" s="30">
        <v>699.9</v>
      </c>
      <c r="F21" s="15">
        <f t="shared" ref="F21:F28" si="3">D21/C21*100</f>
        <v>109.16086478563575</v>
      </c>
      <c r="G21" s="15">
        <f t="shared" ref="G21:G27" si="4">E21/D21*100</f>
        <v>234.94461228600204</v>
      </c>
      <c r="H21" s="15">
        <f t="shared" si="2"/>
        <v>256.46757053865883</v>
      </c>
    </row>
    <row r="22" spans="2:8" ht="25.5">
      <c r="B22" s="28" t="s">
        <v>27</v>
      </c>
      <c r="C22" s="31">
        <v>0</v>
      </c>
      <c r="D22" s="31">
        <v>0</v>
      </c>
      <c r="E22" s="31">
        <v>3.2</v>
      </c>
      <c r="F22" s="15">
        <v>0</v>
      </c>
      <c r="G22" s="15">
        <v>0</v>
      </c>
      <c r="H22" s="15">
        <v>0</v>
      </c>
    </row>
    <row r="23" spans="2:8" ht="25.5">
      <c r="B23" s="28" t="s">
        <v>21</v>
      </c>
      <c r="C23" s="31">
        <v>6875.8</v>
      </c>
      <c r="D23" s="31">
        <v>2169.1</v>
      </c>
      <c r="E23" s="31">
        <v>4129.3999999999996</v>
      </c>
      <c r="F23" s="15">
        <f t="shared" si="3"/>
        <v>31.546874545507432</v>
      </c>
      <c r="G23" s="15">
        <f t="shared" si="4"/>
        <v>190.37388778756167</v>
      </c>
      <c r="H23" s="15">
        <f t="shared" si="2"/>
        <v>60.057011547747166</v>
      </c>
    </row>
    <row r="24" spans="2:8">
      <c r="B24" s="4" t="s">
        <v>15</v>
      </c>
      <c r="C24" s="33">
        <v>2436.4</v>
      </c>
      <c r="D24" s="29">
        <v>3213.5</v>
      </c>
      <c r="E24" s="29">
        <v>3276.6</v>
      </c>
      <c r="F24" s="15">
        <f t="shared" si="3"/>
        <v>131.89541947135118</v>
      </c>
      <c r="G24" s="15">
        <f t="shared" si="4"/>
        <v>101.96359110004667</v>
      </c>
      <c r="H24" s="15">
        <f t="shared" si="2"/>
        <v>134.48530618945983</v>
      </c>
    </row>
    <row r="25" spans="2:8" ht="39">
      <c r="B25" s="55" t="s">
        <v>25</v>
      </c>
      <c r="C25" s="33">
        <v>0</v>
      </c>
      <c r="D25" s="29">
        <v>0</v>
      </c>
      <c r="E25" s="29">
        <v>201.5</v>
      </c>
      <c r="F25" s="15">
        <v>0</v>
      </c>
      <c r="G25" s="15">
        <v>0</v>
      </c>
      <c r="H25" s="15">
        <v>0</v>
      </c>
    </row>
    <row r="26" spans="2:8">
      <c r="B26" s="25" t="s">
        <v>9</v>
      </c>
      <c r="C26" s="33">
        <v>5.4</v>
      </c>
      <c r="D26" s="29">
        <v>481</v>
      </c>
      <c r="E26" s="29">
        <v>374.5</v>
      </c>
      <c r="F26" s="15">
        <f t="shared" si="3"/>
        <v>8907.4074074074069</v>
      </c>
      <c r="G26" s="15">
        <f t="shared" si="4"/>
        <v>77.858627858627855</v>
      </c>
      <c r="H26" s="15">
        <f t="shared" si="2"/>
        <v>6935.1851851851843</v>
      </c>
    </row>
    <row r="27" spans="2:8">
      <c r="B27" s="4" t="s">
        <v>13</v>
      </c>
      <c r="C27" s="33">
        <v>158.9</v>
      </c>
      <c r="D27" s="29">
        <v>1452.8</v>
      </c>
      <c r="E27" s="29">
        <v>1220.5999999999999</v>
      </c>
      <c r="F27" s="15">
        <f t="shared" si="3"/>
        <v>914.28571428571422</v>
      </c>
      <c r="G27" s="15">
        <f t="shared" si="4"/>
        <v>84.017070484581495</v>
      </c>
      <c r="H27" s="15">
        <f t="shared" si="2"/>
        <v>768.15607300188788</v>
      </c>
    </row>
    <row r="28" spans="2:8" ht="15.75" thickBot="1">
      <c r="B28" s="2" t="s">
        <v>10</v>
      </c>
      <c r="C28" s="34">
        <v>1966</v>
      </c>
      <c r="D28" s="34">
        <v>181.3</v>
      </c>
      <c r="E28" s="34">
        <v>1659.5</v>
      </c>
      <c r="F28" s="15">
        <f t="shared" si="3"/>
        <v>9.2217700915564613</v>
      </c>
      <c r="G28" s="15">
        <f>E28/D28*100</f>
        <v>915.33370104798666</v>
      </c>
      <c r="H28" s="15">
        <f t="shared" si="2"/>
        <v>84.409969481180056</v>
      </c>
    </row>
    <row r="29" spans="2:8">
      <c r="B29" s="5" t="s">
        <v>11</v>
      </c>
      <c r="C29" s="35">
        <f>SUM(C18:C28)</f>
        <v>14998.199999999999</v>
      </c>
      <c r="D29" s="46">
        <f>SUM(D18:D28)</f>
        <v>10859.3</v>
      </c>
      <c r="E29" s="46">
        <f>SUM(E18:E28)</f>
        <v>14005.9</v>
      </c>
      <c r="F29" s="48">
        <f t="shared" si="0"/>
        <v>72.404021815951253</v>
      </c>
      <c r="G29" s="49">
        <f t="shared" si="1"/>
        <v>128.97608501468787</v>
      </c>
      <c r="H29" s="50">
        <f t="shared" si="2"/>
        <v>93.383872731394433</v>
      </c>
    </row>
    <row r="30" spans="2:8" ht="15.75" thickBot="1">
      <c r="B30" s="6" t="s">
        <v>12</v>
      </c>
      <c r="C30" s="36">
        <f>C17+C29</f>
        <v>52492.3</v>
      </c>
      <c r="D30" s="47">
        <f>D17+D29</f>
        <v>58850.5</v>
      </c>
      <c r="E30" s="47">
        <f>E17+E29</f>
        <v>71548.100000000006</v>
      </c>
      <c r="F30" s="51">
        <f t="shared" si="0"/>
        <v>112.11263366246096</v>
      </c>
      <c r="G30" s="21">
        <f t="shared" si="1"/>
        <v>121.57602739144104</v>
      </c>
      <c r="H30" s="52">
        <f t="shared" si="2"/>
        <v>136.3020862107395</v>
      </c>
    </row>
  </sheetData>
  <mergeCells count="5">
    <mergeCell ref="B2:H2"/>
    <mergeCell ref="B3:G3"/>
    <mergeCell ref="B1:G1"/>
    <mergeCell ref="D5:D7"/>
    <mergeCell ref="E5:E7"/>
  </mergeCells>
  <pageMargins left="0.7" right="0.7" top="0.75" bottom="0.75" header="0.3" footer="0.3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2024-06-07T01:31:28Z</dcterms:modified>
</cp:coreProperties>
</file>