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8" i="1"/>
  <c r="G9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G19"/>
  <c r="H19"/>
  <c r="G21"/>
  <c r="G23"/>
  <c r="H23"/>
  <c r="G24"/>
  <c r="H24"/>
  <c r="G26"/>
  <c r="G27"/>
  <c r="H27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<sst xmlns="http://schemas.openxmlformats.org/spreadsheetml/2006/main" count="41" uniqueCount="36">
  <si>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</si>
  <si>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</si>
  <si>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</si>
  <si>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</si>
  <si>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</si>
  <si>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</si>
  <si>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</si>
  <si>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</si>
  <si>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</si>
  <si>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</si>
  <si>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</si>
  <si>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</si>
  <si>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</si>
  <si>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</si>
  <si>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</si>
  <si>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</si>
  <si>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</si>
  <si>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</si>
  <si>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</si>
  <si>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</si>
  <si>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</si>
  <si>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</si>
  <si>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</si>
  <si>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</si>
  <si>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</si>
  <si>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</si>
  <si>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</si>
  <si>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</si>
  <si>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</si>
  <si>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</si>
  <si>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</si>
  <si>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</si>
  <si>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</si>
  <si>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01.03.2024 год</t>
  </si>
  <si>
    <t>Факт на    01.03.2023 тыс.руб.</t>
  </si>
  <si>
    <t>Факт на    01.03.2024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</si>
</sst>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workbookViewId="0">
      <selection activeCell="D22" sqref="D22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24</v>
      </c>
      <c r="C2" s="58"/>
      <c r="D2" s="58"/>
      <c r="E2" s="58"/>
      <c r="F2" s="58"/>
      <c r="G2" s="58"/>
      <c r="H2" s="58"/>
    </row>
    <row r="3" spans="2:8">
      <c r="B3" s="58" t="s">
        <v>33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9" t="s">
        <v>34</v>
      </c>
      <c r="E5" s="59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44621</v>
      </c>
      <c r="D6" s="60"/>
      <c r="E6" s="60"/>
      <c r="F6" s="13" t="s">
        <v>32</v>
      </c>
      <c r="G6" s="13" t="s">
        <v>30</v>
      </c>
      <c r="H6" s="18" t="s">
        <v>31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9106.5</v>
      </c>
      <c r="D8" s="29">
        <v>5817</v>
      </c>
      <c r="E8" s="29">
        <v>11379.4</v>
      </c>
      <c r="F8" s="15">
        <f>D8/C8*100</f>
        <v>63.877450172953388</v>
      </c>
      <c r="G8" s="15">
        <f>E8/D8*100</f>
        <v>195.62317345710846</v>
      </c>
      <c r="H8" s="15">
        <f>E8/C8*100</f>
        <v>124.95909515181462</v>
      </c>
    </row>
    <row r="9" spans="2:8" ht="24" customHeight="1">
      <c r="B9" s="1" t="s">
        <v>22</v>
      </c>
      <c r="C9" s="37">
        <v>1497.2</v>
      </c>
      <c r="D9" s="37">
        <v>2146.8000000000002</v>
      </c>
      <c r="E9" s="37">
        <v>3393.6</v>
      </c>
      <c r="F9" s="15">
        <f t="shared" ref="F9:F30" si="0">D9/C9*100</f>
        <v>143.38765695965802</v>
      </c>
      <c r="G9" s="15">
        <f t="shared" ref="G9:G30" si="1">E9/D9*100</f>
        <v>158.07713806595862</v>
      </c>
      <c r="H9" s="15">
        <f t="shared" ref="H9:H30" si="2">E9/C9*100</f>
        <v>226.66310446166173</v>
      </c>
    </row>
    <row r="10" spans="2:8" ht="38.25" customHeight="1">
      <c r="B10" s="23" t="s">
        <v>16</v>
      </c>
      <c r="C10" s="38">
        <v>556.70000000000005</v>
      </c>
      <c r="D10" s="38">
        <v>-630</v>
      </c>
      <c r="E10" s="38">
        <v>-351.2</v>
      </c>
      <c r="F10" s="15">
        <f t="shared" si="0"/>
        <v>-113.16687623495598</v>
      </c>
      <c r="G10" s="15">
        <f t="shared" si="1"/>
        <v>55.746031746031747</v>
      </c>
      <c r="H10" s="15">
        <f t="shared" si="2"/>
        <v>-63.086042751931018</v>
      </c>
    </row>
    <row r="11" spans="2:8" ht="25.5">
      <c r="B11" s="22" t="s">
        <v>17</v>
      </c>
      <c r="C11" s="39">
        <v>-0.8</v>
      </c>
      <c r="D11" s="39">
        <v>-19.2</v>
      </c>
      <c r="E11" s="39">
        <v>0</v>
      </c>
      <c r="F11" s="15">
        <f t="shared" si="0"/>
        <v>2399.9999999999995</v>
      </c>
      <c r="G11" s="15">
        <f t="shared" si="1"/>
        <v>0</v>
      </c>
      <c r="H11" s="15">
        <f t="shared" si="2"/>
        <v>0</v>
      </c>
    </row>
    <row r="12" spans="2:8">
      <c r="B12" s="4" t="s">
        <v>6</v>
      </c>
      <c r="C12" s="31">
        <v>244.2</v>
      </c>
      <c r="D12" s="31">
        <v>0.1</v>
      </c>
      <c r="E12" s="31">
        <v>0</v>
      </c>
      <c r="F12" s="15">
        <f t="shared" si="0"/>
        <v>4.0950040950040956E-2</v>
      </c>
      <c r="G12" s="15">
        <f t="shared" si="1"/>
        <v>0</v>
      </c>
      <c r="H12" s="15">
        <f t="shared" si="2"/>
        <v>0</v>
      </c>
    </row>
    <row r="13" spans="2:8" ht="23.25">
      <c r="B13" s="54" t="s">
        <v>23</v>
      </c>
      <c r="C13" s="39">
        <v>391.4</v>
      </c>
      <c r="D13" s="39">
        <v>-298.39999999999998</v>
      </c>
      <c r="E13" s="39">
        <v>1177.5999999999999</v>
      </c>
      <c r="F13" s="15">
        <f t="shared" si="0"/>
        <v>-76.239141543178334</v>
      </c>
      <c r="G13" s="15">
        <f t="shared" si="1"/>
        <v>-394.63806970509381</v>
      </c>
      <c r="H13" s="15">
        <f t="shared" si="2"/>
        <v>300.86867654573325</v>
      </c>
    </row>
    <row r="14" spans="2:8" ht="19.5" customHeight="1">
      <c r="B14" s="3" t="s">
        <v>14</v>
      </c>
      <c r="C14" s="31">
        <v>820.5</v>
      </c>
      <c r="D14" s="31">
        <v>1142</v>
      </c>
      <c r="E14" s="31">
        <v>1953.2</v>
      </c>
      <c r="F14" s="15">
        <f t="shared" si="0"/>
        <v>139.18342474101158</v>
      </c>
      <c r="G14" s="15">
        <f t="shared" si="1"/>
        <v>171.03327495621716</v>
      </c>
      <c r="H14" s="15">
        <f t="shared" si="2"/>
        <v>238.04996953077392</v>
      </c>
    </row>
    <row r="15" spans="2:8" ht="21.75" customHeight="1">
      <c r="B15" s="4" t="s">
        <v>7</v>
      </c>
      <c r="C15" s="31">
        <v>21.4</v>
      </c>
      <c r="D15" s="31">
        <v>25.7</v>
      </c>
      <c r="E15" s="31">
        <v>29</v>
      </c>
      <c r="F15" s="15">
        <f t="shared" si="0"/>
        <v>120.09345794392523</v>
      </c>
      <c r="G15" s="15">
        <f t="shared" si="1"/>
        <v>112.84046692607004</v>
      </c>
      <c r="H15" s="15">
        <f t="shared" si="2"/>
        <v>135.5140186915888</v>
      </c>
    </row>
    <row r="16" spans="2:8" ht="27" customHeight="1" thickBot="1">
      <c r="B16" s="24" t="s">
        <v>18</v>
      </c>
      <c r="C16" s="40">
        <v>0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12637.100000000002</v>
      </c>
      <c r="D17" s="42">
        <f>SUM(D8:D16)</f>
        <v>8184.0000000000009</v>
      </c>
      <c r="E17" s="42">
        <f>SUM(E8:E16)</f>
        <v>17581.599999999999</v>
      </c>
      <c r="F17" s="44">
        <f t="shared" si="0"/>
        <v>64.761693743026484</v>
      </c>
      <c r="G17" s="45">
        <f t="shared" si="1"/>
        <v>214.82893450635382</v>
      </c>
      <c r="H17" s="46">
        <f t="shared" si="2"/>
        <v>139.12685663641179</v>
      </c>
    </row>
    <row r="18" spans="2:8" ht="25.5">
      <c r="B18" s="26" t="s">
        <v>19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834.1</v>
      </c>
      <c r="D19" s="30">
        <v>588</v>
      </c>
      <c r="E19" s="30">
        <v>334.7</v>
      </c>
      <c r="F19" s="15">
        <v>70.5</v>
      </c>
      <c r="G19" s="15">
        <f t="shared" si="1"/>
        <v>56.92176870748299</v>
      </c>
      <c r="H19" s="15">
        <f t="shared" si="2"/>
        <v>40.127083083563122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0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44</v>
      </c>
      <c r="D21" s="30">
        <v>144.9</v>
      </c>
      <c r="E21" s="30">
        <v>221.3</v>
      </c>
      <c r="F21" s="15">
        <v>329.3</v>
      </c>
      <c r="G21" s="15">
        <f t="shared" si="1"/>
        <v>152.72601794340926</v>
      </c>
      <c r="H21" s="15">
        <f t="shared" si="2"/>
        <v>502.9545454545455</v>
      </c>
    </row>
    <row r="22" spans="2:8" ht="25.5">
      <c r="B22" s="28" t="s">
        <v>27</v>
      </c>
      <c r="C22" s="31">
        <v>0</v>
      </c>
      <c r="D22" s="31">
        <v>0</v>
      </c>
      <c r="E22" s="31">
        <v>0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6480.9</v>
      </c>
      <c r="D23" s="31">
        <v>1993.7</v>
      </c>
      <c r="E23" s="31">
        <v>1989.8</v>
      </c>
      <c r="F23" s="15">
        <v>30.8</v>
      </c>
      <c r="G23" s="15">
        <f t="shared" si="1"/>
        <v>99.804383808998338</v>
      </c>
      <c r="H23" s="15">
        <f t="shared" si="2"/>
        <v>30.702525883750713</v>
      </c>
    </row>
    <row r="24" spans="2:8">
      <c r="B24" s="4" t="s">
        <v>15</v>
      </c>
      <c r="C24" s="33">
        <v>908.8</v>
      </c>
      <c r="D24" s="29">
        <v>1336.9</v>
      </c>
      <c r="E24" s="29">
        <v>1181.8</v>
      </c>
      <c r="F24" s="15">
        <v>147.1</v>
      </c>
      <c r="G24" s="15">
        <f t="shared" si="1"/>
        <v>88.398533921759281</v>
      </c>
      <c r="H24" s="15">
        <f t="shared" si="2"/>
        <v>130.03961267605635</v>
      </c>
    </row>
    <row r="25" spans="2:8" ht="39">
      <c r="B25" s="56" t="s">
        <v>25</v>
      </c>
      <c r="C25" s="33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33">
        <v>5.4</v>
      </c>
      <c r="D26" s="29">
        <v>74.8</v>
      </c>
      <c r="E26" s="29">
        <v>2.5</v>
      </c>
      <c r="F26" s="15">
        <v>1385</v>
      </c>
      <c r="G26" s="15">
        <f t="shared" si="1"/>
        <v>3.3422459893048129</v>
      </c>
      <c r="H26" s="15">
        <v>46.3</v>
      </c>
    </row>
    <row r="27" spans="2:8">
      <c r="B27" s="4" t="s">
        <v>13</v>
      </c>
      <c r="C27" s="33">
        <v>67.5</v>
      </c>
      <c r="D27" s="29">
        <v>6.5</v>
      </c>
      <c r="E27" s="29">
        <v>53.5</v>
      </c>
      <c r="F27" s="15">
        <v>9.6</v>
      </c>
      <c r="G27" s="15">
        <f t="shared" si="1"/>
        <v>823.07692307692298</v>
      </c>
      <c r="H27" s="15">
        <f t="shared" si="2"/>
        <v>79.259259259259267</v>
      </c>
    </row>
    <row r="28" spans="2:8" ht="15.75" thickBot="1">
      <c r="B28" s="2" t="s">
        <v>10</v>
      </c>
      <c r="C28" s="34">
        <v>7.2</v>
      </c>
      <c r="D28" s="34">
        <v>-0.3</v>
      </c>
      <c r="E28" s="34">
        <v>308.2</v>
      </c>
      <c r="F28" s="43">
        <v>0</v>
      </c>
      <c r="G28" s="43">
        <f t="shared" si="1"/>
        <v>-102733.33333333333</v>
      </c>
      <c r="H28" s="43">
        <v>0</v>
      </c>
    </row>
    <row r="29" spans="2:8">
      <c r="B29" s="5" t="s">
        <v>11</v>
      </c>
      <c r="C29" s="35">
        <f>SUM(C18:C28)</f>
        <v>8347.9</v>
      </c>
      <c r="D29" s="47">
        <f>SUM(D18:D28)</f>
        <v>4144.5</v>
      </c>
      <c r="E29" s="47">
        <f>SUM(E18:E28)</f>
        <v>4091.8</v>
      </c>
      <c r="F29" s="49">
        <f t="shared" si="0"/>
        <v>49.647216665269113</v>
      </c>
      <c r="G29" s="50">
        <f t="shared" si="1"/>
        <v>98.728435275666556</v>
      </c>
      <c r="H29" s="51">
        <f t="shared" si="2"/>
        <v>49.015920171540152</v>
      </c>
    </row>
    <row r="30" spans="2:8" ht="15.75" thickBot="1">
      <c r="B30" s="6" t="s">
        <v>12</v>
      </c>
      <c r="C30" s="36">
        <f>C17+C29</f>
        <v>20985</v>
      </c>
      <c r="D30" s="48">
        <f>D17+D29</f>
        <v>12328.5</v>
      </c>
      <c r="E30" s="48">
        <f>E17+E29</f>
        <v>21673.399999999998</v>
      </c>
      <c r="F30" s="52">
        <f t="shared" si="0"/>
        <v>58.749106504646178</v>
      </c>
      <c r="G30" s="21">
        <f t="shared" si="1"/>
        <v>175.79916453745386</v>
      </c>
      <c r="H30" s="53">
        <f t="shared" si="2"/>
        <v>103.28043840838694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2024-03-06T08:46:22Z</dcterms:modified>
</cp:coreProperties>
</file>