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H20"/>
  <c r="D17"/>
  <c r="H13" l="1"/>
  <c r="F13"/>
  <c r="D27" l="1"/>
  <c r="C27"/>
  <c r="C17"/>
  <c r="C28" l="1"/>
  <c r="D28"/>
  <c r="F12"/>
  <c r="H12"/>
  <c r="G19"/>
  <c r="H19"/>
  <c r="G20"/>
  <c r="G21"/>
  <c r="H21"/>
  <c r="G22"/>
  <c r="H22"/>
  <c r="G24"/>
  <c r="G25"/>
  <c r="H25"/>
  <c r="H14"/>
  <c r="H15"/>
  <c r="F14"/>
  <c r="F15"/>
  <c r="E27" l="1"/>
  <c r="E17"/>
  <c r="H9"/>
  <c r="H10"/>
  <c r="H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<sst xmlns="http://schemas.openxmlformats.org/spreadsheetml/2006/main" count="39" uniqueCount="34">
  <si>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</si>
  <si>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</si>
  <si>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</si>
  <si>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</si>
  <si>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</si>
  <si>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</si>
  <si>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</si>
  <si>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</si>
  <si>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</si>
  <si>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</si>
  <si>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</si>
  <si>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</si>
  <si>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</si>
  <si>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</si>
  <si>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</si>
  <si>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</si>
  <si>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</si>
  <si>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</si>
  <si>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</si>
  <si>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</si>
  <si>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</si>
  <si>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</si>
  <si>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</si>
  <si>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</si>
  <si>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</si>
  <si>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</si>
  <si>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</si>
  <si>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2022/2021г.г</t>
  </si>
  <si>
    <t>Факт на</t>
  </si>
  <si>
    <t>2023/2022г.г</t>
  </si>
  <si>
    <t>2023/2021г.г</t>
  </si>
  <si>
    <t>Заринского района на 01.09.2023 год</t>
  </si>
  <si>
    <t>Факт на    01.09.2022 тыс.руб.</t>
  </si>
  <si>
    <t>Факт на    01.09. 2023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</si>
</sst>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13" workbookViewId="0">
      <selection activeCell="E16" sqref="E16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28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44440</v>
      </c>
      <c r="D6" s="60"/>
      <c r="E6" s="60"/>
      <c r="F6" s="13" t="s">
        <v>27</v>
      </c>
      <c r="G6" s="13" t="s">
        <v>29</v>
      </c>
      <c r="H6" s="18" t="s">
        <v>30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32798.9</v>
      </c>
      <c r="D8" s="29">
        <v>39193.5</v>
      </c>
      <c r="E8" s="29">
        <v>49678.7</v>
      </c>
      <c r="F8" s="15">
        <f>D8/C8*100</f>
        <v>119.49638554951538</v>
      </c>
      <c r="G8" s="15">
        <f>E8/D8*100</f>
        <v>126.75239516756605</v>
      </c>
      <c r="H8" s="15">
        <f>E8/C8*100</f>
        <v>151.46453082268002</v>
      </c>
    </row>
    <row r="9" spans="2:8" ht="24" customHeight="1">
      <c r="B9" s="1" t="s">
        <v>23</v>
      </c>
      <c r="C9" s="37">
        <v>9731.6</v>
      </c>
      <c r="D9" s="37">
        <v>11949.7</v>
      </c>
      <c r="E9" s="37">
        <v>12564.5</v>
      </c>
      <c r="F9" s="15">
        <f t="shared" ref="F9:F28" si="0">D9/C9*100</f>
        <v>122.79275761436968</v>
      </c>
      <c r="G9" s="15">
        <f t="shared" ref="G9:G28" si="1">E9/D9*100</f>
        <v>105.14489903512221</v>
      </c>
      <c r="H9" s="15">
        <f t="shared" ref="H9:H28" si="2">E9/C9*100</f>
        <v>129.11032101607137</v>
      </c>
    </row>
    <row r="10" spans="2:8" ht="38.25" customHeight="1">
      <c r="B10" s="23" t="s">
        <v>16</v>
      </c>
      <c r="C10" s="38">
        <v>3106.3</v>
      </c>
      <c r="D10" s="38">
        <v>3389.4</v>
      </c>
      <c r="E10" s="38">
        <v>4020.7</v>
      </c>
      <c r="F10" s="15">
        <f t="shared" si="0"/>
        <v>109.11373659981327</v>
      </c>
      <c r="G10" s="15">
        <f t="shared" si="1"/>
        <v>118.62571546586416</v>
      </c>
      <c r="H10" s="15">
        <f t="shared" si="2"/>
        <v>129.43695071306698</v>
      </c>
    </row>
    <row r="11" spans="2:8" ht="25.5">
      <c r="B11" s="22" t="s">
        <v>17</v>
      </c>
      <c r="C11" s="39">
        <v>322</v>
      </c>
      <c r="D11" s="39">
        <v>0.8</v>
      </c>
      <c r="E11" s="39">
        <v>-18.399999999999999</v>
      </c>
      <c r="F11" s="15">
        <f t="shared" si="0"/>
        <v>0.2484472049689441</v>
      </c>
      <c r="G11" s="15">
        <f t="shared" si="1"/>
        <v>-2299.9999999999995</v>
      </c>
      <c r="H11" s="15">
        <f t="shared" si="2"/>
        <v>-5.7142857142857144</v>
      </c>
    </row>
    <row r="12" spans="2:8">
      <c r="B12" s="4" t="s">
        <v>6</v>
      </c>
      <c r="C12" s="31">
        <v>1172</v>
      </c>
      <c r="D12" s="31">
        <v>498.3</v>
      </c>
      <c r="E12" s="31">
        <v>396</v>
      </c>
      <c r="F12" s="15">
        <f t="shared" si="0"/>
        <v>42.517064846416389</v>
      </c>
      <c r="G12" s="15">
        <f t="shared" si="1"/>
        <v>79.47019867549669</v>
      </c>
      <c r="H12" s="15">
        <f t="shared" si="2"/>
        <v>33.788395904436861</v>
      </c>
    </row>
    <row r="13" spans="2:8" ht="23.25">
      <c r="B13" s="54" t="s">
        <v>24</v>
      </c>
      <c r="C13" s="39">
        <v>1092.0999999999999</v>
      </c>
      <c r="D13" s="39">
        <v>1157.9000000000001</v>
      </c>
      <c r="E13" s="39">
        <v>695.7</v>
      </c>
      <c r="F13" s="15">
        <f t="shared" si="0"/>
        <v>106.02508927753871</v>
      </c>
      <c r="G13" s="15">
        <f t="shared" si="1"/>
        <v>60.0829087140513</v>
      </c>
      <c r="H13" s="15">
        <f t="shared" si="2"/>
        <v>63.702957604614973</v>
      </c>
    </row>
    <row r="14" spans="2:8" ht="19.5" customHeight="1">
      <c r="B14" s="3" t="s">
        <v>14</v>
      </c>
      <c r="C14" s="31">
        <v>602.6</v>
      </c>
      <c r="D14" s="31">
        <v>6866.5</v>
      </c>
      <c r="E14" s="31">
        <v>12467.5</v>
      </c>
      <c r="F14" s="15">
        <f t="shared" si="0"/>
        <v>1139.4789246598075</v>
      </c>
      <c r="G14" s="15">
        <f t="shared" si="1"/>
        <v>181.56994101798588</v>
      </c>
      <c r="H14" s="15">
        <f t="shared" si="2"/>
        <v>2068.9512114171921</v>
      </c>
    </row>
    <row r="15" spans="2:8" ht="21.75" customHeight="1">
      <c r="B15" s="4" t="s">
        <v>7</v>
      </c>
      <c r="C15" s="31">
        <v>60.5</v>
      </c>
      <c r="D15" s="31">
        <v>89.3</v>
      </c>
      <c r="E15" s="31">
        <v>126.9</v>
      </c>
      <c r="F15" s="15">
        <f t="shared" si="0"/>
        <v>147.60330578512398</v>
      </c>
      <c r="G15" s="15">
        <f t="shared" si="1"/>
        <v>142.10526315789477</v>
      </c>
      <c r="H15" s="15">
        <f t="shared" si="2"/>
        <v>209.75206611570249</v>
      </c>
    </row>
    <row r="16" spans="2:8" ht="27" customHeight="1" thickBot="1">
      <c r="B16" s="24" t="s">
        <v>18</v>
      </c>
      <c r="C16" s="40">
        <v>-0.1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48885.9</v>
      </c>
      <c r="D17" s="42">
        <f>SUM(D8:D16)</f>
        <v>63145.400000000009</v>
      </c>
      <c r="E17" s="42">
        <f>SUM(E8:E16)</f>
        <v>79931.599999999991</v>
      </c>
      <c r="F17" s="44">
        <f t="shared" si="0"/>
        <v>129.16894237397696</v>
      </c>
      <c r="G17" s="45">
        <f t="shared" si="1"/>
        <v>126.58340908443051</v>
      </c>
      <c r="H17" s="46">
        <f t="shared" si="2"/>
        <v>163.50645073528355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4407.3999999999996</v>
      </c>
      <c r="D19" s="30">
        <v>5831.9</v>
      </c>
      <c r="E19" s="30">
        <v>5956.1</v>
      </c>
      <c r="F19" s="15">
        <v>196.4</v>
      </c>
      <c r="G19" s="15">
        <f t="shared" si="1"/>
        <v>102.12966614653887</v>
      </c>
      <c r="H19" s="15">
        <f t="shared" si="2"/>
        <v>135.13863048509327</v>
      </c>
    </row>
    <row r="20" spans="2:8" ht="51">
      <c r="B20" s="27" t="s">
        <v>21</v>
      </c>
      <c r="C20" s="30">
        <v>125</v>
      </c>
      <c r="D20" s="30">
        <v>463.8</v>
      </c>
      <c r="E20" s="30">
        <v>497.9</v>
      </c>
      <c r="F20" s="15">
        <v>512.70000000000005</v>
      </c>
      <c r="G20" s="15">
        <f t="shared" si="1"/>
        <v>107.35230702889176</v>
      </c>
      <c r="H20" s="15">
        <f t="shared" si="2"/>
        <v>398.31999999999994</v>
      </c>
    </row>
    <row r="21" spans="2:8" ht="25.5">
      <c r="B21" s="28" t="s">
        <v>22</v>
      </c>
      <c r="C21" s="31">
        <v>2971.9</v>
      </c>
      <c r="D21" s="31">
        <v>6907.5</v>
      </c>
      <c r="E21" s="31">
        <v>2291.6999999999998</v>
      </c>
      <c r="F21" s="15">
        <v>325</v>
      </c>
      <c r="G21" s="15">
        <f t="shared" si="1"/>
        <v>33.176981541802384</v>
      </c>
      <c r="H21" s="15">
        <f t="shared" si="2"/>
        <v>77.112285070157128</v>
      </c>
    </row>
    <row r="22" spans="2:8">
      <c r="B22" s="4" t="s">
        <v>15</v>
      </c>
      <c r="C22" s="33">
        <v>3122</v>
      </c>
      <c r="D22" s="29">
        <v>3135.2</v>
      </c>
      <c r="E22" s="29">
        <v>7229.7</v>
      </c>
      <c r="F22" s="15">
        <v>91.3</v>
      </c>
      <c r="G22" s="15">
        <f t="shared" si="1"/>
        <v>230.59772901250318</v>
      </c>
      <c r="H22" s="15">
        <f t="shared" si="2"/>
        <v>231.57270980140936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24.8</v>
      </c>
      <c r="D24" s="29">
        <v>5.4</v>
      </c>
      <c r="E24" s="29">
        <v>525</v>
      </c>
      <c r="F24" s="15">
        <v>0</v>
      </c>
      <c r="G24" s="15">
        <f t="shared" si="1"/>
        <v>9722.2222222222208</v>
      </c>
      <c r="H24" s="15">
        <v>0</v>
      </c>
    </row>
    <row r="25" spans="2:8">
      <c r="B25" s="4" t="s">
        <v>13</v>
      </c>
      <c r="C25" s="33">
        <v>107.9</v>
      </c>
      <c r="D25" s="29">
        <v>315.2</v>
      </c>
      <c r="E25" s="29">
        <v>1603.3</v>
      </c>
      <c r="F25" s="15">
        <v>321.3</v>
      </c>
      <c r="G25" s="15">
        <f t="shared" si="1"/>
        <v>508.66116751269033</v>
      </c>
      <c r="H25" s="15">
        <f t="shared" si="2"/>
        <v>1485.9128822984242</v>
      </c>
    </row>
    <row r="26" spans="2:8" ht="15.75" thickBot="1">
      <c r="B26" s="2" t="s">
        <v>10</v>
      </c>
      <c r="C26" s="34">
        <v>1612.9</v>
      </c>
      <c r="D26" s="34">
        <v>2013.5</v>
      </c>
      <c r="E26" s="34">
        <v>190.3</v>
      </c>
      <c r="F26" s="43">
        <v>142.30000000000001</v>
      </c>
      <c r="G26" s="43">
        <v>0</v>
      </c>
      <c r="H26" s="43">
        <v>0</v>
      </c>
    </row>
    <row r="27" spans="2:8">
      <c r="B27" s="5" t="s">
        <v>11</v>
      </c>
      <c r="C27" s="35">
        <f>SUM(C18:C26)</f>
        <v>12371.899999999998</v>
      </c>
      <c r="D27" s="47">
        <f>SUM(D18:D26)</f>
        <v>18672.5</v>
      </c>
      <c r="E27" s="47">
        <f>SUM(E18:E26)</f>
        <v>18294</v>
      </c>
      <c r="F27" s="49">
        <f t="shared" si="0"/>
        <v>150.92669678869052</v>
      </c>
      <c r="G27" s="50">
        <f t="shared" si="1"/>
        <v>97.972954880171372</v>
      </c>
      <c r="H27" s="51">
        <f t="shared" si="2"/>
        <v>147.86734454691683</v>
      </c>
    </row>
    <row r="28" spans="2:8" ht="15.75" thickBot="1">
      <c r="B28" s="6" t="s">
        <v>12</v>
      </c>
      <c r="C28" s="36">
        <f>C17+C27</f>
        <v>61257.8</v>
      </c>
      <c r="D28" s="48">
        <f>D17+D27</f>
        <v>81817.900000000009</v>
      </c>
      <c r="E28" s="48">
        <f>E17+E27</f>
        <v>98225.599999999991</v>
      </c>
      <c r="F28" s="52">
        <f t="shared" si="0"/>
        <v>133.56323602871797</v>
      </c>
      <c r="G28" s="21">
        <f t="shared" si="1"/>
        <v>120.05392463018481</v>
      </c>
      <c r="H28" s="53">
        <f t="shared" si="2"/>
        <v>160.34790671555294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2023-09-07T09:40:41Z</dcterms:modified>
</cp:coreProperties>
</file>